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הלל יפה\מכרזים 2023\14-2023אונקולוגיה המטולוגיה\פרסום\"/>
    </mc:Choice>
  </mc:AlternateContent>
  <bookViews>
    <workbookView xWindow="0" yWindow="0" windowWidth="28800" windowHeight="11760"/>
  </bookViews>
  <sheets>
    <sheet name="גיליון1" sheetId="1" r:id="rId1"/>
  </sheets>
  <definedNames>
    <definedName name="_xlnm._FilterDatabase" localSheetId="0" hidden="1">גיליון1!$A$1:$F$391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3" i="1" l="1"/>
  <c r="F124" i="1"/>
  <c r="F125" i="1"/>
  <c r="F126" i="1"/>
  <c r="F127" i="1"/>
  <c r="F128" i="1"/>
  <c r="F129" i="1"/>
  <c r="F130" i="1"/>
  <c r="F131" i="1"/>
  <c r="F132" i="1"/>
  <c r="F122" i="1"/>
  <c r="F9" i="1"/>
  <c r="F8" i="1"/>
  <c r="F7" i="1"/>
  <c r="F6" i="1"/>
  <c r="F5" i="1"/>
  <c r="F10" i="1" l="1"/>
  <c r="F106" i="1"/>
  <c r="F107" i="1"/>
  <c r="F108" i="1"/>
  <c r="F109" i="1"/>
  <c r="F110" i="1"/>
  <c r="F105" i="1"/>
  <c r="C393" i="1" l="1"/>
  <c r="F390" i="1"/>
  <c r="F391" i="1" s="1"/>
  <c r="C401" i="1" s="1"/>
  <c r="F96" i="1" l="1"/>
  <c r="F95" i="1"/>
  <c r="F94" i="1"/>
  <c r="F93" i="1"/>
  <c r="F92" i="1"/>
  <c r="F22" i="1"/>
  <c r="F387" i="1"/>
  <c r="F374" i="1"/>
  <c r="F375" i="1"/>
  <c r="F376" i="1"/>
  <c r="F377" i="1"/>
  <c r="F378" i="1"/>
  <c r="F379" i="1"/>
  <c r="F380" i="1"/>
  <c r="F373" i="1"/>
  <c r="F364" i="1"/>
  <c r="F366" i="1"/>
  <c r="F367" i="1"/>
  <c r="F368" i="1"/>
  <c r="F363" i="1"/>
  <c r="F338" i="1"/>
  <c r="F339" i="1"/>
  <c r="F340" i="1"/>
  <c r="F341" i="1"/>
  <c r="F342" i="1"/>
  <c r="F343" i="1"/>
  <c r="F344" i="1"/>
  <c r="F345" i="1"/>
  <c r="F346" i="1"/>
  <c r="F347" i="1"/>
  <c r="F348" i="1"/>
  <c r="F349" i="1"/>
  <c r="F350" i="1"/>
  <c r="F351" i="1"/>
  <c r="F352" i="1"/>
  <c r="F353" i="1"/>
  <c r="F354" i="1"/>
  <c r="F355" i="1"/>
  <c r="F356" i="1"/>
  <c r="F357" i="1"/>
  <c r="F358" i="1"/>
  <c r="F359" i="1"/>
  <c r="F360" i="1"/>
  <c r="F361" i="1"/>
  <c r="F337" i="1"/>
  <c r="F333" i="1"/>
  <c r="F334" i="1"/>
  <c r="F335" i="1"/>
  <c r="F319" i="1"/>
  <c r="F320" i="1"/>
  <c r="F321" i="1"/>
  <c r="F322" i="1"/>
  <c r="F323" i="1"/>
  <c r="F324" i="1"/>
  <c r="F325" i="1"/>
  <c r="F326" i="1"/>
  <c r="F327" i="1"/>
  <c r="F328" i="1"/>
  <c r="F329" i="1"/>
  <c r="F330" i="1"/>
  <c r="F331" i="1"/>
  <c r="F332" i="1"/>
  <c r="F318" i="1"/>
  <c r="F313" i="1"/>
  <c r="F314" i="1"/>
  <c r="F315" i="1"/>
  <c r="F316" i="1"/>
  <c r="F312" i="1"/>
  <c r="F296" i="1"/>
  <c r="F297" i="1"/>
  <c r="F298" i="1"/>
  <c r="F299" i="1"/>
  <c r="F300" i="1"/>
  <c r="F301" i="1"/>
  <c r="F302" i="1"/>
  <c r="F303" i="1"/>
  <c r="F304" i="1"/>
  <c r="F305" i="1"/>
  <c r="F306" i="1"/>
  <c r="F307" i="1"/>
  <c r="F308" i="1"/>
  <c r="F295" i="1"/>
  <c r="F258" i="1"/>
  <c r="F259" i="1"/>
  <c r="F260" i="1"/>
  <c r="F261" i="1"/>
  <c r="F262" i="1"/>
  <c r="F263" i="1"/>
  <c r="F264" i="1"/>
  <c r="F265" i="1"/>
  <c r="F266" i="1"/>
  <c r="F267" i="1"/>
  <c r="F268" i="1"/>
  <c r="F269" i="1"/>
  <c r="F270" i="1"/>
  <c r="F271" i="1"/>
  <c r="F272" i="1"/>
  <c r="F276" i="1"/>
  <c r="F277" i="1"/>
  <c r="F278" i="1"/>
  <c r="F279" i="1"/>
  <c r="F282" i="1"/>
  <c r="F283" i="1"/>
  <c r="F284" i="1"/>
  <c r="F285" i="1"/>
  <c r="F286" i="1"/>
  <c r="F287" i="1"/>
  <c r="F290" i="1"/>
  <c r="F291" i="1"/>
  <c r="F292" i="1"/>
  <c r="F257"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1" i="1"/>
  <c r="F252" i="1"/>
  <c r="F253" i="1"/>
  <c r="F222" i="1"/>
  <c r="F223" i="1"/>
  <c r="F224" i="1"/>
  <c r="F216" i="1"/>
  <c r="F217" i="1"/>
  <c r="F218" i="1"/>
  <c r="F219" i="1"/>
  <c r="F220" i="1"/>
  <c r="F221" i="1"/>
  <c r="F215" i="1"/>
  <c r="F197" i="1"/>
  <c r="F198" i="1"/>
  <c r="F199" i="1"/>
  <c r="F200" i="1"/>
  <c r="F201" i="1"/>
  <c r="F202" i="1"/>
  <c r="F203" i="1"/>
  <c r="F204" i="1"/>
  <c r="F205" i="1"/>
  <c r="F207" i="1"/>
  <c r="F208" i="1"/>
  <c r="F209" i="1"/>
  <c r="F210" i="1"/>
  <c r="F211" i="1"/>
  <c r="F196" i="1"/>
  <c r="F193" i="1"/>
  <c r="F194" i="1"/>
  <c r="F192" i="1"/>
  <c r="F182" i="1"/>
  <c r="F183" i="1"/>
  <c r="F184" i="1"/>
  <c r="F185" i="1"/>
  <c r="F186" i="1"/>
  <c r="F187" i="1"/>
  <c r="F188" i="1"/>
  <c r="F189" i="1"/>
  <c r="F190" i="1"/>
  <c r="F181" i="1"/>
  <c r="F153" i="1"/>
  <c r="F154" i="1"/>
  <c r="F155" i="1"/>
  <c r="F156" i="1"/>
  <c r="F157" i="1"/>
  <c r="F158" i="1"/>
  <c r="F159" i="1"/>
  <c r="F160" i="1"/>
  <c r="F161" i="1"/>
  <c r="F162" i="1"/>
  <c r="F163" i="1"/>
  <c r="F164" i="1"/>
  <c r="F167" i="1"/>
  <c r="F168" i="1"/>
  <c r="F169" i="1"/>
  <c r="F170" i="1"/>
  <c r="F171" i="1"/>
  <c r="F172" i="1"/>
  <c r="F173" i="1"/>
  <c r="F174" i="1"/>
  <c r="F175" i="1"/>
  <c r="F176" i="1"/>
  <c r="F177" i="1"/>
  <c r="F178" i="1"/>
  <c r="F152" i="1"/>
  <c r="F145" i="1"/>
  <c r="F146" i="1"/>
  <c r="F147" i="1"/>
  <c r="F148" i="1"/>
  <c r="F149" i="1"/>
  <c r="F150" i="1"/>
  <c r="F144" i="1"/>
  <c r="F137" i="1"/>
  <c r="F138" i="1"/>
  <c r="F139" i="1"/>
  <c r="F140" i="1"/>
  <c r="F141" i="1"/>
  <c r="F142" i="1"/>
  <c r="F136" i="1"/>
  <c r="F118" i="1"/>
  <c r="F119" i="1"/>
  <c r="F120" i="1"/>
  <c r="F121" i="1"/>
  <c r="F117" i="1"/>
  <c r="F15" i="1"/>
  <c r="F16" i="1"/>
  <c r="F18" i="1"/>
  <c r="F19" i="1"/>
  <c r="F20" i="1"/>
  <c r="F21" i="1"/>
  <c r="F24" i="1"/>
  <c r="F25" i="1"/>
  <c r="F26" i="1"/>
  <c r="F27" i="1"/>
  <c r="F28" i="1"/>
  <c r="F30" i="1"/>
  <c r="F31" i="1"/>
  <c r="F32" i="1"/>
  <c r="F33" i="1"/>
  <c r="F34" i="1"/>
  <c r="F35" i="1"/>
  <c r="F36" i="1"/>
  <c r="F37" i="1"/>
  <c r="F38" i="1"/>
  <c r="F39" i="1"/>
  <c r="F40" i="1"/>
  <c r="F41" i="1"/>
  <c r="F42" i="1"/>
  <c r="F43" i="1"/>
  <c r="F44" i="1"/>
  <c r="F52" i="1"/>
  <c r="F53" i="1"/>
  <c r="F54" i="1"/>
  <c r="F55" i="1"/>
  <c r="F56" i="1"/>
  <c r="F57" i="1"/>
  <c r="F58" i="1"/>
  <c r="F59" i="1"/>
  <c r="F60" i="1"/>
  <c r="F61" i="1"/>
  <c r="F62" i="1"/>
  <c r="F66" i="1"/>
  <c r="F69" i="1"/>
  <c r="F70" i="1"/>
  <c r="F71" i="1"/>
  <c r="F72" i="1"/>
  <c r="F73" i="1"/>
  <c r="F75" i="1"/>
  <c r="F76" i="1"/>
  <c r="F77" i="1"/>
  <c r="F78" i="1"/>
  <c r="F89" i="1"/>
  <c r="F90" i="1"/>
  <c r="F91" i="1"/>
  <c r="F14" i="1"/>
  <c r="F111" i="1" l="1"/>
  <c r="C394" i="1" s="1"/>
  <c r="F133" i="1"/>
  <c r="C395" i="1" s="1"/>
  <c r="F212" i="1"/>
  <c r="C396" i="1" s="1"/>
  <c r="F369" i="1"/>
  <c r="C398" i="1" s="1"/>
  <c r="F309" i="1"/>
  <c r="C397" i="1" s="1"/>
  <c r="F381" i="1"/>
  <c r="C399" i="1" s="1"/>
  <c r="F388" i="1"/>
  <c r="C400" i="1" s="1"/>
  <c r="F403" i="1" l="1"/>
  <c r="F404" i="1" s="1"/>
  <c r="F405" i="1" s="1"/>
</calcChain>
</file>

<file path=xl/sharedStrings.xml><?xml version="1.0" encoding="utf-8"?>
<sst xmlns="http://schemas.openxmlformats.org/spreadsheetml/2006/main" count="1122" uniqueCount="761">
  <si>
    <t>0106</t>
  </si>
  <si>
    <t>010601</t>
  </si>
  <si>
    <t>01.06.1.010</t>
  </si>
  <si>
    <t>01.06.1.020</t>
  </si>
  <si>
    <t>01.06.1.030</t>
  </si>
  <si>
    <t>010602</t>
  </si>
  <si>
    <t>01.06.2.010</t>
  </si>
  <si>
    <t>01.06.2.020</t>
  </si>
  <si>
    <t>01.06.2.070</t>
  </si>
  <si>
    <t>01.06.2.080</t>
  </si>
  <si>
    <t>010603</t>
  </si>
  <si>
    <t>01.06.3.020</t>
  </si>
  <si>
    <t>01.06.3.040</t>
  </si>
  <si>
    <t>01.06.3.050</t>
  </si>
  <si>
    <t>01.06.3.060</t>
  </si>
  <si>
    <t>01.06.3.070</t>
  </si>
  <si>
    <t>010604</t>
  </si>
  <si>
    <t>01.06.4.010</t>
  </si>
  <si>
    <t>01.06.4.020</t>
  </si>
  <si>
    <t>01.06.4.030</t>
  </si>
  <si>
    <t>01.06.4.040</t>
  </si>
  <si>
    <t>01.06.4.050</t>
  </si>
  <si>
    <t>01.06.4.060</t>
  </si>
  <si>
    <t>01.06.4.070</t>
  </si>
  <si>
    <t>01.06.4.100</t>
  </si>
  <si>
    <t>01.06.4.110</t>
  </si>
  <si>
    <t>01.06.4.120</t>
  </si>
  <si>
    <t>01.06.4.130</t>
  </si>
  <si>
    <t>01.06.4.140</t>
  </si>
  <si>
    <t>01.06.4.150</t>
  </si>
  <si>
    <t>01.06.4.160</t>
  </si>
  <si>
    <t>01.06.4.170</t>
  </si>
  <si>
    <t>010605</t>
  </si>
  <si>
    <t>0110</t>
  </si>
  <si>
    <t>011001</t>
  </si>
  <si>
    <t>01.10.1.010</t>
  </si>
  <si>
    <t>01.10.1.020</t>
  </si>
  <si>
    <t>01.10.1.030</t>
  </si>
  <si>
    <t>01.10.1.040</t>
  </si>
  <si>
    <t>01.10.1.080</t>
  </si>
  <si>
    <t>01.10.1.140</t>
  </si>
  <si>
    <t>01.10.1.150</t>
  </si>
  <si>
    <t>01.10.1.160</t>
  </si>
  <si>
    <t>01.10.1.170</t>
  </si>
  <si>
    <t>01.10.1.180</t>
  </si>
  <si>
    <t>01.10.1.210</t>
  </si>
  <si>
    <t>01.10.1.230</t>
  </si>
  <si>
    <t>01.10.1.240</t>
  </si>
  <si>
    <t>01.10.1.250</t>
  </si>
  <si>
    <t>01.10.1.280</t>
  </si>
  <si>
    <t>0111</t>
  </si>
  <si>
    <t>011101</t>
  </si>
  <si>
    <t>01.11.1.010</t>
  </si>
  <si>
    <t>01.11.1.020</t>
  </si>
  <si>
    <t>0112</t>
  </si>
  <si>
    <t>011201</t>
  </si>
  <si>
    <t>01.12.1.010</t>
  </si>
  <si>
    <t>01.12.1.030</t>
  </si>
  <si>
    <t>01.12.1.040</t>
  </si>
  <si>
    <t>01.12.1.050</t>
  </si>
  <si>
    <t>01.12.1.070</t>
  </si>
  <si>
    <t>01.12.1.100</t>
  </si>
  <si>
    <t>01.12.1.110</t>
  </si>
  <si>
    <t>01.12.1.160</t>
  </si>
  <si>
    <t>01.12.1.170</t>
  </si>
  <si>
    <t>01.12.1.180</t>
  </si>
  <si>
    <t>0122</t>
  </si>
  <si>
    <t>012201</t>
  </si>
  <si>
    <t>01.22.1.010</t>
  </si>
  <si>
    <t>01.22.1.020</t>
  </si>
  <si>
    <t>01.22.1.030</t>
  </si>
  <si>
    <t>01.22.1.040</t>
  </si>
  <si>
    <t>01.22.1.050</t>
  </si>
  <si>
    <t>01.22.1.060</t>
  </si>
  <si>
    <t>01.22.1.070</t>
  </si>
  <si>
    <t>01.22.1.080</t>
  </si>
  <si>
    <t>01.22.1.100</t>
  </si>
  <si>
    <t>01.22.1.110</t>
  </si>
  <si>
    <t/>
  </si>
  <si>
    <t>נגרות אומן ומסגרות פלדה</t>
  </si>
  <si>
    <t>דלת עץ חד כנפית במידות 95/210 ס"מ, מטיפוס D-1 ברשימה. (המחיר כולל משקוף נירוסטה ע"פ תוכנית)</t>
  </si>
  <si>
    <t xml:space="preserve">דלת עץ חד כנפית במידות 105/210 ס"מ, מטיפוס D-2 ברשימה. (המחיר כולל משקוף נירוסטה ע"פ תוכניות) </t>
  </si>
  <si>
    <t xml:space="preserve">דלת עץ חד כנפית במידות 105/210 ס"מ, מטיפוס D-3 ברשימה. (המחיר כולל משקוף נירוסטה ותריס איורור דו צדדי מטלפרס דגם TD ע"פ תוכניות) </t>
  </si>
  <si>
    <t>מסגרות פלדה</t>
  </si>
  <si>
    <t>דלתות פח לארון  חשמל ראשי במידות 600/240 ס"מ, מטיפוס M-COR-01.1 ברשימה.</t>
  </si>
  <si>
    <t xml:space="preserve">דלתות פח לארונות במידות שונית, מחיר לפי מ"ר </t>
  </si>
  <si>
    <t xml:space="preserve">תוספת מיגון להגבלת שדה מגנטי בקירות גבס  ללוחות חשמל באישור והנחיית יועץ מיגון </t>
  </si>
  <si>
    <t>תוספת מיגון להגבלת שדה מגנטי בלוחות חשמל באישור והנחיית יועץ מיגון (המחיר כולל את חיזוק הדלת לצורך תוספת המיגון)</t>
  </si>
  <si>
    <t>משטחי נירוסטה / קיסר / קוריאן</t>
  </si>
  <si>
    <t xml:space="preserve">משטח קיסר 4030 במידות 120/64 ס"מ, לרבות עיבוד פתח לכיור, פנל אחורי, סינר קדמי וקונסטרוקציית נשיאה, מטיפוס S-5 ברשימה. (מטבח צוות המטולוגיה </t>
  </si>
  <si>
    <t>משטח קוריאן דגם אוורסט במידות 70/60 ס"מ, לרבות כיור אינטגרלי דגם 815 לבן, פנל אחורי, סינר קדמי ודופן ע"פ תוכנית לחדרי בדיקה, מטיפוס S-1 ברשימה.</t>
  </si>
  <si>
    <t>משטח קוריאן דגם אוורסט במידות 160/60 ס"מ, לרבות כיור אינטגרלי לבן דגם 859, פנל אחורי, סינר קדמי ודופן ע"פ תוכניות , מטיפוס S-2 ברשימה.  (חדר לקיחת דמים)</t>
  </si>
  <si>
    <t>משטח קוריאן דגם אוורסט במידות 320/64 ס"מ, לרבות  פנל אחורי,  מעל ארונות חדר תרופות‎ מטיפוס S-3 ברשימה.</t>
  </si>
  <si>
    <t>משטח קוריאן דגם אוורסט במידות 400/64 ס"מ, לרבות  פנל אחורי,  מעל ארונות חדר תרופות‎ מטיפוס S-4 ברשימה.</t>
  </si>
  <si>
    <t>ריהוט קבוע</t>
  </si>
  <si>
    <t>מוקדי שליטה אחיות (דלפק) , מטיפוס R-001 ברשימה.</t>
  </si>
  <si>
    <t>מוקדי שליטה אחיות (דלפק) , מטיפוס R-002 ברשימה.</t>
  </si>
  <si>
    <t>תוספת למוקדי שליטה אחיות (דלפק) , מטיפוסR-003 ברשימה.</t>
  </si>
  <si>
    <t>מוקדי שליטה אחיות (דלפק) , מטיפוסR-004 ברשימה.</t>
  </si>
  <si>
    <t>מוקדי שליטה אחיות (דלפק) , מטיפוסR--005 ברשימה.</t>
  </si>
  <si>
    <t>אספקה והתקנה קומפלט של ארון חדר לקיחת דמים  R-006</t>
  </si>
  <si>
    <t>אספקה והתקנה קומפלט של ארון חדר תרופות-6.2 R-6.1</t>
  </si>
  <si>
    <t>אספקה והתקנה קומפלט של ארון חדר תרופות R-6.3</t>
  </si>
  <si>
    <t xml:space="preserve">אספקה והתקנה קומפלט של ארון חדר תרופות R-6.4 </t>
  </si>
  <si>
    <t>ארגז סנדוויץ כבסיס למשטח עם כיור, במידות 70/60 ס"מ,   R-012 ברשימה.</t>
  </si>
  <si>
    <t>ארון סנדוויץ תחתון לחדר לקיחת דמים , במידות 180/60 ס"מ, מטיפוס R-011- ברשימה.</t>
  </si>
  <si>
    <t>ארון סנדוויץ תחתון ועליון לח צוות המטולוגיה , במידות 185/60 ס"מ, מטיפוס R-009 ברשימה.</t>
  </si>
  <si>
    <t xml:space="preserve">ארון לוקרים סימון בתוכניות R-010 </t>
  </si>
  <si>
    <t>אספקה והתקנה של מחיצה בין מטופלים הכולל מרכיבי נגרות בתוספת זיגוג וכל מרכיבי ההתקנה ע"פ תוכניות. סימון בתוכניות R-007</t>
  </si>
  <si>
    <t xml:space="preserve">אספקה והתקנה של כיסוי פריק לפס אספקה ע"פ תוכנית R-008 </t>
  </si>
  <si>
    <t>תת פרק  01.06.05</t>
  </si>
  <si>
    <t>עבודות ריצוף וחיפוי</t>
  </si>
  <si>
    <t>חיפוי קירות באריחי קרמיקה במידות 30/90 ס"מ, בגוון לבן מט, מדגם לבחירת האדריכל במחיר יסוד 90 ש"ח/מ"ר, הביצוע בהדבקה ע"ג אלמנטי גבס לרבות פוגות ברוחב 3 מ"מ ומילויין ברובה צמנטית מתוצרת "MAPEI" או ש"ע בגוון לבחירת האדריכל. (בקירות שרותים)</t>
  </si>
  <si>
    <t>חיפוי קירות בלוחות IPC המשווקים ע"י "פנל פרויקטים" בגובה 90 ס"מ, בגוון לבחירת האדריכל,  לרבות פרופיל פינה עליון. היישום בהתאם להנחיות היצרן.</t>
  </si>
  <si>
    <t>מגן קיר אופקי מאלומיניום עם ציפוי PVC קשיח כדוגמת  WALL GUARDS 700 של IPC או שו"ע לרבות מחברים, פינות, סיומות, חיזוקים וכו' עפ"י מפרט היצרן.</t>
  </si>
  <si>
    <t>מאחז יד תיקני PBA-CAP  לצד אסלה בצורת L מדגם CAP.422.000M .</t>
  </si>
  <si>
    <t>מאחז יד פינתי  PBA-CAP  במקלחון L דגם CAP.424.0000</t>
  </si>
  <si>
    <t>מאחז יד מתרומם שקוע תיקני PBA-CAP לצד אסלה  דגם CAP.445.000</t>
  </si>
  <si>
    <t>ווי תליה על דלת או קיר  PBA  דגם 4CS.488.000D</t>
  </si>
  <si>
    <t>מדף זכוכית לשרותים נגישים חברת  IBB דגם PIGH-10</t>
  </si>
  <si>
    <t>פח אשפה נירוסטה "פנל פרוייקטים" דגם PS-830</t>
  </si>
  <si>
    <t>מראה מתכווננת במידות 60/90 ס"מ המשווקת ע"י "פנל פרוייקטים" מדגם PS-210</t>
  </si>
  <si>
    <t>מאחז יד בפרוזדורים מדגם PBS מדגם 4cn.nyd.0002 כולל פינה מעוגלת בכל קצה.</t>
  </si>
  <si>
    <t>עבודות צביעה</t>
  </si>
  <si>
    <t>הערה: מחירי הצביעה כוללים שילוב עד 3 גוונים שונים בחלל אחד בהתאם להנחיות האדריכל.</t>
  </si>
  <si>
    <t>צבע "סופרקריל" אנטיבקטריאלי בגוון לבחירת האדריכל מקטלוג "טמבורמיקס", ע"ג אלמנטי גבס בקירות ותקרות, שלוש שכבות לפחות עד לקבלת כיסוי מלא וגוון אחיד.</t>
  </si>
  <si>
    <t>עבודות אלומיניום</t>
  </si>
  <si>
    <t xml:space="preserve">חלון אלומיניום פנימי קבוע‎ במידות 250/100 ס"מ, מטיפוס A-001 ברשימה.  </t>
  </si>
  <si>
    <t>דלת הזזה חד כנפית במידות 140/210 ס"מ, מטיפוס A-002 ברשימה.</t>
  </si>
  <si>
    <t>דלת הזזה תלת כנפית ממונעת קורסת ומבוקרת ע"פ תוכנית ורשימת אלומיניום סימון בתוכניות A-003</t>
  </si>
  <si>
    <t>דלת הזזה תלת כנפית ממונעת קורסת ומבוקרת ע"פ תוכנית ורשימת אלומיניום סימון בתוכניות A-004</t>
  </si>
  <si>
    <t>מחיצת אלומיניום פנימית כולל דלת כנף במידות כלליות 210\270_x000D_
מטיפוס A-005 ברשימה.</t>
  </si>
  <si>
    <t>‎דלת אלומיניום מבוקרת (לא ממונעת)  לחדר תרופות ‎כולל מחזיר שמן במידות 220\110 ע"פ תוכניות. סימון בתוכניון A-007</t>
  </si>
  <si>
    <t>החלפת הזיגוג בדלפק ראשי אונקולוגיה והמטולוגיה ע"פ תוכניות כלל פתיחת פתחי שרות ודיבור סימון בתוכניות A-008</t>
  </si>
  <si>
    <t>דלת  מזוגגת דו כנפית מאסיבית 4900 ממונעת ומבוקרת במידות 200/290 ס"מ, מטיפוס A-006 כולל חלון לשחרון עשן ע"פ תוכניות כולל מנגנון ציר כפול דגם IMOTION 1201 תוצרת TORMAX ' הפעלה ע"י לחצן + רורא כרטיס פנים חוץ, פיקוד מיקרופרוססור משוכלל כוללM\S , בטיחות בהיתקלות הדלת בגוף הופך כיוון , גלאי וילון לבטיחות ע"ג כל כנף , מנעול אלקטרו מכנטי , בזמן הפסקת חשמל ניתן לפתיחה ידנית._x000D_
 מפורטות כולל על מרכיבי הבקרה ומנוע שחרור עשן ברשימה.</t>
  </si>
  <si>
    <t>כנ"ל אך במידות פתח 180\240 ללא חלון עשן נפתח  , סימון בתוכניות A--006*</t>
  </si>
  <si>
    <t xml:space="preserve">השלמת מנגנון לפתיחה ממונעת לדלת דו כנפית מבוקרת קיימת , כולל מנגנון ציר כפול דגם -IMOTION 1201 תוצרת TORMAX   כל השאר ע"פ מפרט לדלתות A-009/ </t>
  </si>
  <si>
    <t>אלמנטים מתועשים בבנין</t>
  </si>
  <si>
    <t>מחיצות גבס ושונות</t>
  </si>
  <si>
    <t>הערות: 1) כל מחיצות הגבס יבוצעו ממפלס הריצוף ועד מפלס תקרת הבטון לרבות איטום מלא בין החדרים, וזאת למניעת פרצות אקוסטיות בין החדרים. מובהר בזאת במפורש כי בסיום העבודה יבוצעו בדיקות אקוסטיות לאלמנטים המותקנים. כל אלמנט שלא יעמוד בדרישות האקוסטיות יפורק ויותקן בשנית עד לקבלת הערכים האקוסטיים הנדרשים. כל זאת על חשבונו ועל אחריותו של הקבלן.</t>
  </si>
  <si>
    <t>2)  על הקבלן/ספק חלה האחריות המוחלטת על התאמת סיווג עמידות האש של החומרים המתאימים לתאור בכתב הכמויות ליעודם במקומם הסופי במבנה על פי כל דרישות מכבי א ש והתקנים הישראליים. 3) על הקבלן/ספק להמציא אישור של מכון התקנים הישראלי של החומרים שסופקו בפועל לאתר המזמין באופן ספציפי.         4) מכון התקנים הישראלי יאשר כי התעודה שהונפקה לחומר הרלוונטי אכן מתאימה לחומרים המותקנים בפועל באתר של המזמין.                                                  5) לא יאושרו תעודות של מכון התקנים הישראלי המתייחסות באופן כללי לחומרים הנבדקים ואשר אינם מתיחסות באופן פרטני לאתר המזמין בהם הותקנו החומרים הנבדקים בפועל.</t>
  </si>
  <si>
    <t>6) מובהר בזאת במפורש כי בגמר התקרות האקוסטיות למיניהן לרבות תקרות וסינורי הגבס יידרש הקבלן להציג אישור מהנדס קונסטרוקציה רשוי - לאופן תליית התקרות האק וסטיות וכן לסינורים ותקרות הגבס. ללא מסירת אישור זה למפקח לא יתקבל החשבון הסופי.</t>
  </si>
  <si>
    <t>7) מחירי היחידה בפרק זה כוללים איטום מלא ומושלם סביב כל נקודות העברת הצנרת, הכבלים, התעלות וכו' - בין החדרים, בין החדרים למסדרון ובכל מקום עליו יורה ה מפקח. הכל כמתואר בפרטי האדריכל ובפרטי יועץ אקוסטיקה.</t>
  </si>
  <si>
    <t>10) נישות גבס במידות שונות ימדדו כמחיצות גבס בפריסה.</t>
  </si>
  <si>
    <t>11) מובהר בזאת במפורש כי המרחק המקסימלי בין ניצבי המחיצות יהיה 40 ס"מ. 12) מחירי מחיצות הגבס כוללים יצירת חשפים וגליפים לרבות קופינגים בהתאם למפורט בתכ' האדריכלות.</t>
  </si>
  <si>
    <t>13) מחירי מחיצות הגבס חסינות האש כוללים איטום מושלם בחומר תקני לאורך כל נקודות ההשקה עם תקרות הבטון והקירות הסמוכים ע"י איש איטום מקצועי ומיומן שיאושר מראש ע"י המפקח.</t>
  </si>
  <si>
    <t>14) כל הקידוחים ברצפה יבוצעו במקדח יהלום ובפוגות בן אריחים על מנת למנוע שבירת אריחי רצפה. (יש להחליף מיידים אריח שנשבר לפני המשך העבודות.</t>
  </si>
  <si>
    <t>מחיצת גבס דו קרומית בעובי 15 ס"מ העשויה מארבעה לוחות גבס לבן, (שני לוחות גבס לבן בעובי 12.7 מ"מ כ"א מכל צד של המחיצה). המחיר כולל שפכטל, קונסטרוקציית נשיאה עם מסלול תחתון ועליון, ניצבים כל 40 ס"מ מפרופילי פח מגולוונים ברוחב 70 מ"מ ובעובי 0.7 מ"מ, סנדלים תחתונים ועליונים, מגיני פינה אנכיים מפח מגולוון, תופסני סרט, מזרוני צמר זכוכית בעובי "2 ובמשקל מרחבי 24 ק"ג למ"ק, איטומים אקוסטיים, רצועות קומפריבנד, עיבוד גליפים וכו'. הכל קומפלט לפי מפרטי חב' "אורבונד" מושלם ומוכן לצביעה.</t>
  </si>
  <si>
    <t>מחיצת גבס דו קרומית חסינת אש בעובי 15 ס"מ העשויה מארבעה לוחות גבס ורוד, (שני לוחות גבס ורוד בעובי 12.7 מ"מ כ"א מכל צד של המחיצה). המחיר כולל שפכטל, קו נסטרוקציית נשיאה עם מסלול תחתון ועליון, ניצבים כל 40 ס"מ מפרופילי פח מגולוונים ברוחב 100 מ"מ ובעובי 0.8 מ"מ, סנדלים תחתונים ועליונים, מגיני פינה אנכיים מפח מגולוון, תופסני סרט, מזרוני צמר זכוכית בעובי "2 ובמשקל מרחבי 24 ק"ג למ"ק, איטומים אקוסטיים, רצועות קומפריבנד, עיבוד גליפים וכו'. הכל קומפלט לפי מפרטי חב' "אורבונד" מושלם ומוכן לצביעה.</t>
  </si>
  <si>
    <t>תוספת מחיר לאלמנטי הגבס עבור שמוש ב-2 לוחות אקווה פנל (עמידים במים) למ"ר במקום לוחות גבס לבן, הכל מושלם ומוכן לצביעה.</t>
  </si>
  <si>
    <t>הערות: 1) כל מחיצות הגבס יבוצעו ממפלס הריצוף ועד מפלס התקרה האקוסטית לרבות איטום מלא בין הקיר לתקרה בעזרת זוית אלומיניום 50\50 שתחובר לקיר ותוצמד לתקרה בתוספת רצועת קומפריבנד  הכלול המחיר הקיר, וזאת למניעת פרצות אקוסטיות בין החדרים. מובהר בזאת במפורש כי בסיום העבודה יבוצעו בדיקות אקוסטיות לאלמנטים המותקנים. כל אלמנט שלא יעמוד בדרישות האקוסטיות יפורק ויותקן בשנית עד לקבלת הערכים האקוסטיים הנדרשים. כל זאת על חשבונו ועל אחריותו של הקבלן.</t>
  </si>
  <si>
    <t>יח'</t>
  </si>
  <si>
    <t>מ"ר</t>
  </si>
  <si>
    <t>קומפלט</t>
  </si>
  <si>
    <t>ליטר</t>
  </si>
  <si>
    <t>מ"א</t>
  </si>
  <si>
    <t>הערה</t>
  </si>
  <si>
    <t>יחידת מידה</t>
  </si>
  <si>
    <t>מחיר יחידה ₪</t>
  </si>
  <si>
    <t>סה"כ ₪</t>
  </si>
  <si>
    <t>כמות</t>
  </si>
  <si>
    <t>01.02.00.0000</t>
  </si>
  <si>
    <t>עבודות בטון יצוק באתר</t>
  </si>
  <si>
    <t>תת פרק 2.0</t>
  </si>
  <si>
    <t>01.02.00.0001</t>
  </si>
  <si>
    <t>01.02.00.0002</t>
  </si>
  <si>
    <t>.</t>
  </si>
  <si>
    <t>01.02.00.0003</t>
  </si>
  <si>
    <t>הערה: סוג הבטון ב-30 אלא אם צויין אחרת.</t>
  </si>
  <si>
    <t>01.02.00.0010</t>
  </si>
  <si>
    <t>ברזל זיון לבטונים מסוג מצולע או עגול או רשתות זיון מצולעות מרותכות בקטרים שונים.</t>
  </si>
  <si>
    <t xml:space="preserve"> טון</t>
  </si>
  <si>
    <t>01.02.00.0020</t>
  </si>
  <si>
    <t>קידוח בקוטר "4 בבטון קיים לעומק 40 ס"מ.</t>
  </si>
  <si>
    <t xml:space="preserve"> יח'</t>
  </si>
  <si>
    <t>01.02.00.0030</t>
  </si>
  <si>
    <t>כנ"ל, אך בקוטר "6</t>
  </si>
  <si>
    <t>01.02.00.0040</t>
  </si>
  <si>
    <t>מילוי וסתימה של חורים קיימים בבטון בקוטר "3. עומק החור 30 ס"מ. המילוי בחומר מסוג סיקה-רפ, של חברת "סיקה".</t>
  </si>
  <si>
    <t>01.02.00.0050</t>
  </si>
  <si>
    <t>תיקון רצפת בטון קיימת באמצעות השלמת יציקה של חומר מסוג "סיקדור 31" דו-רכיבי. עובי השלמת היציקה 2 ס"מ.</t>
  </si>
  <si>
    <t xml:space="preserve"> מ"ר</t>
  </si>
  <si>
    <t>פרויקט אונקולוגיה המטולגיה 2023</t>
  </si>
  <si>
    <t>01.07.00.0000</t>
  </si>
  <si>
    <t>01.07.01.0000</t>
  </si>
  <si>
    <t>צנרת</t>
  </si>
  <si>
    <t>01.07.01.0001</t>
  </si>
  <si>
    <t>צינור פוליאתילן מצולב עם שכבת ביניים מאלומיניום (צינור .S.P תוצרת "מצרפלס"), מותקן גלוי או סמוי, לרבות ספחי חיבור, מחלקים ואביזרי יציאה מהקיר. צינור בקוטר 20 מ"מ חוץ ("1/2)</t>
  </si>
  <si>
    <t xml:space="preserve"> מטר</t>
  </si>
  <si>
    <t>01.07.01.0002</t>
  </si>
  <si>
    <t>צינור פוליאתילן מצולב עם שכבת ביניים מאלומיניום (צינור .S.P תוצרת "מצרפלס"), מותקן גלוי או סמוי, לרבות ספחי חיבור, מחלקים ואביזרי יציאה מהקיר. צינור בקוטר 25 מ"מ חוץ ("3/4)</t>
  </si>
  <si>
    <t>01.07.01.0003</t>
  </si>
  <si>
    <t>צינור פוליאתילן מצולב עם שכבת ביניים מאלומיניום (צינור .S.P תוצרת "מצרפלס"), מותקן גלוי או סמוי, לרבות ספחי חיבור, מחלקים ואביזרי יציאה מהקיר. צינור בקוטר 32 מ"מ חוץ ("1)</t>
  </si>
  <si>
    <t>01.07.01.0004</t>
  </si>
  <si>
    <t>צינור פוליאתילן מצולב עם שכבת ביניים מאלומיניום (צינור .S.P תוצרת "מצרפלס"), מותקן גלוי או סמוי, לרבות ספחי חיבור, מחלקים ואביזרי יציאה מהקיר. צינור בקוטר 50 מ"מ חוץ ("1.5)</t>
  </si>
  <si>
    <t>01.07.01.0005</t>
  </si>
  <si>
    <t>התחברות קו מים קרים/חמים מפוליאתילן S.P בקוטר "2-"3/4 לקו פעיל קיים לרבות תאום החיבור וכל החומר הדרוש, קומפלט</t>
  </si>
  <si>
    <t>01.07.01.0006</t>
  </si>
  <si>
    <t>בידוד תרמי לצנרת סמויה בקיר, עובי הבידוד 9 מ"מ, קוטר הצינור "3/4-"1/2</t>
  </si>
  <si>
    <t>01.07.01.0007</t>
  </si>
  <si>
    <t>בידוד תרמי לצנרת גלויה, עובי הבידוד 19 מ"מ, קוטר הצינור "1</t>
  </si>
  <si>
    <t>01.07.02.0000</t>
  </si>
  <si>
    <t>אביזרי צנרת</t>
  </si>
  <si>
    <t>01.07.02.0001</t>
  </si>
  <si>
    <t>ברז כדורי 2 חלקים, עשוי פליז, מעבר מלא, אטם טפלון, ידית מתכת ארוכה, תוצרת "שגיב" סדרה 200, קוטר "1/2</t>
  </si>
  <si>
    <t>01.07.02.0002</t>
  </si>
  <si>
    <t>ברז כדורי 2 חלקים, עשוי פליז, מעבר מלא, אטם טפלון, ידית מתכת ארוכה, תוצרת "שגיב" סדרה 200, קוטר "3/4</t>
  </si>
  <si>
    <t>01.07.02.0003</t>
  </si>
  <si>
    <t>ברז כדורי 2 חלקים, עשוי פליז, מעבר מלא, אטם טפלון, ידית מתכת ארוכה, תוצרת "שגיב" סדרה 200, קוטר "1</t>
  </si>
  <si>
    <t>01.07.02.0004</t>
  </si>
  <si>
    <t>ברז כדורי 2 חלקים, עשוי פליז, מעבר מלא, אטם טפלון, ידית מתכת ארוכה, תוצרת "שגיב" סדרה 200, קוטר "1.5</t>
  </si>
  <si>
    <t>01.07.02.0005</t>
  </si>
  <si>
    <t>שסתום אל חוזר טיפוס דיסקית מוחזרת קפיץ, אטימה רכה, עשוי פליז תוצרת "סוקלה", קוטר "3/4</t>
  </si>
  <si>
    <t>01.07.02.0006</t>
  </si>
  <si>
    <t>מסנן רשת עשוי ברונזה עם רשת פלב"ם 0.6-1 מ"מ, קוטר "3/4</t>
  </si>
  <si>
    <t>01.07.02.0007</t>
  </si>
  <si>
    <t>מערכת ערבוב תרמוסטטית "3/4 מאושרת לשימוש במי שתיה (ת.י. 5452), המערכת כוללת אל חוזרים ומסננים חיצוניים למים קרים וחמים, מד טמפרטורה של המים ביציאה וכפתור ויסות. הפרש מינימלי בין טמפ' מים חמים ומים מעורבבים 8°C</t>
  </si>
  <si>
    <t>01.07.03.0000</t>
  </si>
  <si>
    <t>שפכים ודלוחין</t>
  </si>
  <si>
    <t>01.07.03.0001</t>
  </si>
  <si>
    <t>צינור פוליאתילן (HDPE) לשפכים מותקן, גלוי או סמוי, קוטר 40-63 מ"מ לרבות ספחים</t>
  </si>
  <si>
    <t>01.07.03.0002</t>
  </si>
  <si>
    <t>צינור פוליאתילן (HDPE) לשפכים מותקן גלוי, סמוי, מתחת לרצפה ובקרקע, קוטר 110 מ"מ, לא כולל ספחים</t>
  </si>
  <si>
    <t>01.07.03.0003</t>
  </si>
  <si>
    <t>בידוד אקוסטי לצנרת פוליאתילן באמצעות מזרון בולם רעש (ISOL) לצינור בקוטר 110 מ"מ, לרבות ספחים</t>
  </si>
  <si>
    <t>01.07.03.0004</t>
  </si>
  <si>
    <t>ספחים שונים (הסתעפויות, זויות, ביקורות, מסעפים כדוריים) בקוטר 110 מ"מ עבור הצנורות הנ"ל</t>
  </si>
  <si>
    <t>01.07.03.0005</t>
  </si>
  <si>
    <t>בידוד צנרת ניקוז מזגנים גלויה  בקוטר "2-"1.25. הבידוד באמצעות שרוול אלסטומרי בעובי 9 מ"מ ועטיפת סרט פוליאתילן בחפיפה %60</t>
  </si>
  <si>
    <t>01.07.03.0006</t>
  </si>
  <si>
    <t>התחברות לקולטן/נקז/צ"ג/קו קיים בקוטר "6-"4 מכל חומר שהוא, לרבות חיתוך הקו ושתילת הספח, תאום, ניתוק</t>
  </si>
  <si>
    <t>01.07.03.0007</t>
  </si>
  <si>
    <t>עטיפת בטון מזויין 10 ס"מ מסביב לצינור המונח ועד רצפת הבטון של המיבנה. קוטר הצינור "4-"6 ולפי הפרט המצורף קומפלט</t>
  </si>
  <si>
    <t>01.07.03.0008</t>
  </si>
  <si>
    <t>קופסת ביקורת, מחסום תופי, קופסה נופלת, מחסום רצפה וכו' מפלסטיק, קוטר "4 עם מכסה פליז מוברג במסגרת מרובעת. תוצרת "מ.פ.ה."</t>
  </si>
  <si>
    <t>01.07.03.0009</t>
  </si>
  <si>
    <t>תוספת מחיר עבור מסגרת ופקק מנירוסטה 316 לקופסת ביקורת "6-"4</t>
  </si>
  <si>
    <t>01.07.03.0010</t>
  </si>
  <si>
    <t>בקורת לאסלה תלויה על ידי פקק מפליז מצופה כרום, מוברג במסגרת מרובעת. כולל מאריך עם אטם ואוזני עיגון המסגרת לקיר. הכל מצופה בכרום, תוצרת "מ.פ.ה."</t>
  </si>
  <si>
    <t>01.07.03.0011</t>
  </si>
  <si>
    <t>הכנת ניקוז ליחידת מז"א (הצינור נמדד בניפרד) לרבות תאום מיקום הניקוז עם קבלן מז"א/מתכנן מז"א, אביזר חיבור מיוחד (אטם גומי) לחיבור הצינור הגמיש לצינור הניקוז, בדיקת הביצוע של קבלן המיזוג המתחבר להכנה, קומפלט</t>
  </si>
  <si>
    <t>01.07.03.0012</t>
  </si>
  <si>
    <t>צינור פי.וי.סי. ללחץ 16 אטמ' לפי ת.י. 532, מחובר בהדבקה/הברגה מותקן גלוי או סמוי, כולל ספחים. קוטר ?50-63)  1.5"-2")</t>
  </si>
  <si>
    <t>01.07.03.0013</t>
  </si>
  <si>
    <t>מתקן לשאיבת ניקוז כיורים. מותקן בארון מתחת לכיור או בארון/נישה אחר. כולל מיכל בנפח 28 ליטר, משאבה טבולה חד פאזית לספיקה של 6 מק"ש בלחץ 8 מטר, בעלת מעבר חופשי של 30 מ"מ\ מצוף אינטגרלי להפעלה והפסקה אוטומטית, אל חוזר פנימי. תוצרת "ABS" דגם SANIMAX MF, הסוכן "הידרוניקס", קומפלט</t>
  </si>
  <si>
    <t>01.07.04.0000</t>
  </si>
  <si>
    <t>קבועות</t>
  </si>
  <si>
    <t>01.07.04.0001</t>
  </si>
  <si>
    <t>הערה: כל הקבועות הסניטריות יכללו את כל הנדרש לצורך עמידה בתקן ירוק</t>
  </si>
  <si>
    <t>אסלה תלויה מחרס לבן מיועדת לשרותי נכים. אורך האסלה כ- 70 ס"מ. כניסת מים אחורית, האסלה תוצרת "DURAVIT", "קבוצת חמת" דגם "ברקת"</t>
  </si>
  <si>
    <t>01.07.04.0002</t>
  </si>
  <si>
    <t>מושב מפולש מפלסטיק לבן, עם מכסה, ציר מקשר ארוך מנירוסטה, תוצרת "BEMIS"</t>
  </si>
  <si>
    <t>01.07.04.0003</t>
  </si>
  <si>
    <t>מזרם "1 לאסלה דו כמותי לרבות ברז סגירה וידית עם ציפוי קוטל חיידקים תוצרת "SLOAN" דגם WES-120 (כניסת מים אחורית)</t>
  </si>
  <si>
    <t>01.07.04.0004</t>
  </si>
  <si>
    <t>תוספת עבור פנל ולחצן הפעלה מנירוסטה (אנטי ונדל)</t>
  </si>
  <si>
    <t>01.07.04.0005</t>
  </si>
  <si>
    <t>כיור רחצה בינוני מחרס לבן ללא בירוץ, מידות כ- 50X40 ס"מ, חור מרכזי לברז פרח, סיפון "1.25, תוצרת "קבוצת חמת" דגם "פלמה 51"</t>
  </si>
  <si>
    <t>01.07.04.0006</t>
  </si>
  <si>
    <t>תוספת עבור תמיכה חרושתית מגולוונת לכיור בכל גודל והברזים/סוללה הנלווים אליו בהתקנה על קיר גבס</t>
  </si>
  <si>
    <t>01.07.04.0007</t>
  </si>
  <si>
    <t>סוללה פרח לכיור, זרוע הפעלה, פיה בינונית קבועה (16-17 ס"מ), מצופה כרום, ברזי זוית NIL תוצרת "קבוצת חמת" דגם "אוורסט"</t>
  </si>
  <si>
    <t>01.07.04.0008</t>
  </si>
  <si>
    <t>סוללה פרח לכיור, זרוע הפעלה, פיה ארוכה (כ- 20 ס"מ) מסתובבת, מצופה כרום, ברזי זוית NIL. תוצרת "קבוצת חמת" דגם "אוורסט"</t>
  </si>
  <si>
    <t>01.07.04.0009</t>
  </si>
  <si>
    <t>תוספת עבור ידית מרפק לסוללת מים קרים וחמים</t>
  </si>
  <si>
    <t>01.07.04.0010</t>
  </si>
  <si>
    <t>סיפון "2 לכיור מטבח</t>
  </si>
  <si>
    <t>01.07.04.0011</t>
  </si>
  <si>
    <t>סיפון P או 1.25" S, עשוי פליז, מצופה כרום, תוצרת "VIEGA", או תוצרת "קבוצת חמת"</t>
  </si>
  <si>
    <t>01.07.04.0012</t>
  </si>
  <si>
    <t>הכנה למיקר לרבות חיבור מים (ברז קיר "1/2 וזוית יציאה) וחיבור ניקוז (סיפון סמוי או חיבור למחסום רצפה)</t>
  </si>
  <si>
    <t>01.07.05.0000</t>
  </si>
  <si>
    <t>כיבוי אש אוטומטי</t>
  </si>
  <si>
    <t>01.07.05.0001</t>
  </si>
  <si>
    <t>הערה: כל המופיע בסעיפי פרק זה מאושר FM/UL ובהתאמה לתקן NFPA-13</t>
  </si>
  <si>
    <t>צינור פלדה מגולוון ללא תפר סקדיול 40, מותקן גלוי או סמוי, מחובר בהברגות, לרבות ספחים, קוטר "1</t>
  </si>
  <si>
    <t>01.07.05.0002</t>
  </si>
  <si>
    <t>צינור פלדה מגולוון סקדיול 10, מותקן גלוי, מחובר בשיטת מחברי "QUIKCOUP", לרבות ספחים ואביזרי החיבור, קוטר "1.5</t>
  </si>
  <si>
    <t>01.07.05.0003</t>
  </si>
  <si>
    <t>צינור פלדה מגולוון סקדיול 10, מותקן גלוי, מחובר בשיטת מחברי "QUIKCOUP", לרבות ספחים ואביזרי החיבור, קוטר "2</t>
  </si>
  <si>
    <t>01.07.05.0004</t>
  </si>
  <si>
    <t>חיבור גמיש למתז עשוי צינור נירוסטה, קוטר "1 אורך 1.5 מ' כולל סידור חיזוק למתז, קומפלט</t>
  </si>
  <si>
    <t>01.07.05.0005</t>
  </si>
  <si>
    <t>חיבור לקו ספרינקלרים קיים בכל קוטר, לרבות ניתוק, ניקוז, חיבור מילוי ובדיקה. צנרת וספחים נמדדים בנפרד על פי סעיפי צנרת</t>
  </si>
  <si>
    <t>01.07.05.0006</t>
  </si>
  <si>
    <t>מתזים מותקנים גלוי, ברונזה, טיפוס ניצב או תלוי, 5.6-K, תגובה מהירה</t>
  </si>
  <si>
    <t>01.07.05.0007</t>
  </si>
  <si>
    <t>מתז תלוי מותקן שקוע בתקרה מונמכת, ציפוי כרום, 5.6-K, תגובה מהירה</t>
  </si>
  <si>
    <t>01.07.05.0008</t>
  </si>
  <si>
    <t>מתז תלוי מותקן מוסתר ומכוסה בתקרה מונמכת עם כיסוי לבן/כרום לסגירה, 5.6-K, תגובה מהירה</t>
  </si>
  <si>
    <t>01.07.05.0009</t>
  </si>
  <si>
    <t>החלפת או השלמה של רוזטה טלסקופית למתז שקוע קיים</t>
  </si>
  <si>
    <t>01.07.05.0010</t>
  </si>
  <si>
    <t>פירוק מתזים קיימים המתבטלים במסגרת הפרויקט, קומפלט</t>
  </si>
  <si>
    <t>01.07.06.0000</t>
  </si>
  <si>
    <t>ביוב</t>
  </si>
  <si>
    <t>01.07.06.0001</t>
  </si>
  <si>
    <t>צינור PVC קשיח דופן עבה לפי ת.י. 884 קוטר "6 עומק עד 1 מ'</t>
  </si>
  <si>
    <t>01.07.06.0002</t>
  </si>
  <si>
    <t>שוחת בקורת משולבת פלסטיק/בטון. חלק פנימי מפוליאתילן עם תעלות זרימה וחיבורים, חלק חיצוני מבטון טרומי. תקרה ומכסה טרומי מבטון לעומס B-125. קוטר 80 ס"מ ועומק 120 ס"מ</t>
  </si>
  <si>
    <t>01.07.06.0003</t>
  </si>
  <si>
    <t>תוספת עבור התקנת תא בקוטר 80 ס"מ על קו קיים</t>
  </si>
  <si>
    <t>01.07.07.0000</t>
  </si>
  <si>
    <t>הכנות צנרת שפכים קומה 1</t>
  </si>
  <si>
    <t>01.07.07.0001</t>
  </si>
  <si>
    <t>צינור פוליאתילן (HDPE) לשפכים עם סידור השתקת רעשים פנימית (GEBERIT SILENT), מותקן גלוי או סמוי, קוטר 110 מ"מ, לא כולל ספחים</t>
  </si>
  <si>
    <t>01.07.07.0002</t>
  </si>
  <si>
    <t>צינור פוליאתילן (HDPE) לשפכים עם סידור השתקת רעשים פנימית (GEBERIT SILENT), מותקן גלוי או סמוי, קוטר 160 מ"מ, לא כולל ספחים</t>
  </si>
  <si>
    <t>01.07.07.0003</t>
  </si>
  <si>
    <t>ספחים עם השתקה פנימית לצנרת הנ"ל, קוטר 110 מ"מ</t>
  </si>
  <si>
    <t>01.07.07.0004</t>
  </si>
  <si>
    <t>ספחים עם השתקה פנימית לצנרת הנ"ל, קוטר 160 מ"מ</t>
  </si>
  <si>
    <t>01.07.07.0005</t>
  </si>
  <si>
    <t>קידוח חורים בשלד המבנה באמצעות מקדח יהלום. קוטר "8-"6 (חורים שניתנה הוראה לבצעם לאחר ביצוע השלד)</t>
  </si>
  <si>
    <t>01.07.07.0006</t>
  </si>
  <si>
    <t>ניסור רצפת בטון בעובי כ- 20 ס"מ לצורך התקנת צנרת שפכים. תיקון הרצפה בדומה לקיים כולל סידור לקשירת מוטות הזיון אל הזיון הקיים. הביצוע עפ"י הנחיות הקונסטרוקטור</t>
  </si>
  <si>
    <t>01.07.07.0007</t>
  </si>
  <si>
    <t>עטיפת בטון מזוין ב- 20 בעובי 10 ס"מ סביב צינור בקוטר עד "8, קומפלט</t>
  </si>
  <si>
    <t>01.07.07.0008</t>
  </si>
  <si>
    <t>כיסוי לצנרת גלויה על הקיר (2 דפנות) באמצעות לוחות גבס בעובי 12.5 מ"מ בחתך כ- 20X20 ס"מ כולל קונסטרוקציה מפרופילי פח מגולוון, סרט הדבקה בחיבורים, שפכטול וצבע בדומה לגוון הקיר הקיים, כולל תיקוני צבע ושליכט לקיר הקיים</t>
  </si>
  <si>
    <t>01.07.07.0009</t>
  </si>
  <si>
    <t>פתיחת מדרכת אספלט/בטון/אבן משתלבת וסגירתה לאחר מכן כדוגמת הקיים, לרבות כל שכבות המצעים ואבני השפה</t>
  </si>
  <si>
    <t>01.07.07.0010</t>
  </si>
  <si>
    <t>תוספת עבור אספקת אבני שפה לכביש/מדרכה, במקום אלו אשר ינזקו בעת הפרוק וההתקנה</t>
  </si>
  <si>
    <t>01.07.08.0000</t>
  </si>
  <si>
    <t>שונות</t>
  </si>
  <si>
    <t>01.07.08.0001</t>
  </si>
  <si>
    <t>עבודות רג'י בהתאם להוראת המפקח. שרברב/רתך מקצועי</t>
  </si>
  <si>
    <t xml:space="preserve"> ש"ע</t>
  </si>
  <si>
    <t>01.07.08.0002</t>
  </si>
  <si>
    <t>עבודות רג'י בהתאם להוראת המפקח. עוזר שרברב/עוזר רתך מקצועי</t>
  </si>
  <si>
    <t>01.07.08.0003</t>
  </si>
  <si>
    <t>פרוק ריצוף קיים ותיקונו לאחר מכן עם מרצפות טרצו/קרמיקה כדוגמת הקיים</t>
  </si>
  <si>
    <t>01.07.08.0004</t>
  </si>
  <si>
    <t>01.07.08.0005</t>
  </si>
  <si>
    <t>פתיחת תקרה מונמכת מכל סוג שהוא לצורך התקנת מערכות הצנרת וסגירתה לאחר מכן לרבות הכנות חורים ומעברים למתזים וכו'. צילום התקרה לפני פרוקה</t>
  </si>
  <si>
    <t>01.08.00.0000</t>
  </si>
  <si>
    <t>מתקני חשמל</t>
  </si>
  <si>
    <t>01.08.01.0000</t>
  </si>
  <si>
    <t>אינסטלציה חשמלית נקודות</t>
  </si>
  <si>
    <t>01.08.01.0010</t>
  </si>
  <si>
    <t>נקודת מאור מושלמת, כולל כבל N2XY עד 7X1.5 ממ"ר לפי המוגדר במפרט הטכני, צנרת בקוטר עד 25 מ"מ, מ"ז למאור מתוצרת גוויס או ביטיצ'ינו או לגרנד. העבודה כוללת חציבה לפי הצורך וסגירת החריצים בתום העבודה - הכל מושלם.</t>
  </si>
  <si>
    <t>01.08.01.0020</t>
  </si>
  <si>
    <t>נקודות חיבור קיר 16 א', כולל צנור בקוטר 20 מ"מ, כבל N2XY 3X2.5 ממ"ר ואביזר 16 א' תוצרת גוויס או ביטיצ'ינו או לגרנד, מותקן תה"ט או בקופסת ריכוז שקעים,או אביזר להזנת T.V לפי הנחיות המפעיל של הטלויזיה המקומי) שיותקן בקופסת "בידורית" המפורטת בהמשך. נקודות במעגלים משותפים או נפרדים. העבודה כוללת חציבה ל פיהצורך וסגירת החריצים בתום העבודה - הכל מושלם.</t>
  </si>
  <si>
    <t>01.08.01.0030</t>
  </si>
  <si>
    <t>כנ"ל, אך נק' ח"ק 16A עם אביזר כפול, היתר כנ"ל.</t>
  </si>
  <si>
    <t>01.08.01.0040</t>
  </si>
  <si>
    <t>נק' עבור לחצן מצוקה, כולל צינור והתחברות למערכת של חב' "מגאסון", שתסופק בנפרד, לפי הנחיית הפיקוח של בית החולים, כולל כל החומרים וכל העבודות הדרושות.</t>
  </si>
  <si>
    <t xml:space="preserve"> נק'</t>
  </si>
  <si>
    <t>01.08.01.0050</t>
  </si>
  <si>
    <t>נק' טרמוסטט, כולל צנור בקוטר 25 מ"מ, כבל עם כמות הדרושה של גידים בחתך 1.5 ממ"ר וחיבור של אביזר שיסופק על-ידי אחרים.</t>
  </si>
  <si>
    <t>01.08.01.0060</t>
  </si>
  <si>
    <t>נק' הזנה למפסק חירום מסוג "פטריה" או אביזר עם זכוכית לפי הנחיות בית החולים כולל צינור בקוטר 20מ"מ וכבל N2XY 3X1.52.</t>
  </si>
  <si>
    <t>01.08.01.0070</t>
  </si>
  <si>
    <t>תוספת למחיר נק' ח"ק עבור השימוש באביזר CEE 16A.</t>
  </si>
  <si>
    <t>01.08.01.0090</t>
  </si>
  <si>
    <t>נקודות טלפון דואר, כולל צנור בקוטר 25 מ"מ עם כבל תקני (4(2X0.5 ממ"ר מושחל ואביזר של גוויס או ביטיצ'ינו או לגרנד, או כבל CAT7 לנק' IP, עם אביזר RJ45, בתיאום ממונה התקשורת בבית החולים, המאושר על-ידי "בזק" מותקן תה "ט, כולל החלק היחסי במהדקי קרונה, כל נקודה במעגל נפרד החל מארגז הטלפון.</t>
  </si>
  <si>
    <t>01.08.01.0100</t>
  </si>
  <si>
    <t>נקודת תקשורת (נק' למערכת קריאת אחות, נק' רמקול, נק' גילוי אש, נק' כרטיס קורא מגנטי, נק' לחצן פתיחת דלת חשמלית וכד'), נק' גילוי פריצה, נק' למערכת טמ"ס,מיקרו מפסק, מולטימדיה כולל צנור בקוטר 20 מ"מ עם חוט משיכה מושחל, נקודות במעגלים משותפים או נפרדים.</t>
  </si>
  <si>
    <t>01.08.01.0110</t>
  </si>
  <si>
    <t>נק' עבור תקשורת אחודה או נק' הזנת מסוף, בצנור בקוטר 25 מ"מ, קופסה בעומק 60 מ"מ, או קופסה מלבנית נפרדת, אביזר RG45 תה"ט הכוללת: כבל תקשורת OUTDOOR מאושר CAT7A 22# SFTP 1200Mhz סיכוך %55 עמידה ב-+POE , תיעול מלא, קידוחים בקירות בלוקים,בטון,גבס ,עץ, לרבות קידוח להתקנת כוס 55 /גוויס וכדומה , כל סוגי השקעים, בדיקה אלקטרונית ושילוט חרוט. כל נקודה במעגל נפרד.</t>
  </si>
  <si>
    <t>01.08.01.0120</t>
  </si>
  <si>
    <t>נק' טלויזיה על הקיר או בקופסת "בידורית", כולל צנור בקוטר 20 מ"מ, כבל קואקסיאלי 75 אוהם המתאים לדרישות טלוויזיה בכבלים המקומית, אביזר מתוצרת גוויס או ביטיצ'ינו או לגרנד, או כבל CAT7 ואביזר RJ45, בתיאום ממונה התקשורת בביה"ח.</t>
  </si>
  <si>
    <t>01.08.01.0140</t>
  </si>
  <si>
    <t>נק' הזנה למפוח נחשון או למפוח אוורור כולל צינור בקוטר עד 25 מ"מ כבל עד 4X2.5 N2XY ממ"ר ואביזר קצה ואביזר הפעלה קומפ' בתאום קבלן מ"א והמפקח.</t>
  </si>
  <si>
    <t>01.08.01.0150</t>
  </si>
  <si>
    <t>נק' הזנה לתרמוסטט כולל חוט משיכה שזור וצינור בקוטר 25 מ"מ.</t>
  </si>
  <si>
    <t>01.08.01.0160</t>
  </si>
  <si>
    <t>נק' עבור לחצן הפסקה בחירום רגיל או ננעל "פיטריה" כולל צינור בקוטר 20 מ"מ , גידי פיקוד 1.5 ממ"ר ואביזר קצה מותקן באופן חצי שקוע בקיר כולל שילוט "בר-קיימא".</t>
  </si>
  <si>
    <t>01.08.01.0170</t>
  </si>
  <si>
    <t>צנורות פי.וי.סי. מסוג פ"ד או פ"נ או קשיח כבד, הכל בהתאם לצורך, כולל כל אביזרי עזר ועבודות העזר - הכל קומפלט מוכן לשימוש - צנור בקוטר 20 מ"מ, כולל חוטימשיכה.</t>
  </si>
  <si>
    <t>01.08.01.0180</t>
  </si>
  <si>
    <t>צנור כנ"ל, אך בקוטר 25 מ"מ, כולל חוטי משיכה.</t>
  </si>
  <si>
    <t>01.08.01.0190</t>
  </si>
  <si>
    <t>צנור כנ"ל, אך בקוטר 32 מ"מ, כולל חוטי משיכה.</t>
  </si>
  <si>
    <t>01.08.01.0200</t>
  </si>
  <si>
    <t>צינור כנ"ל, אך בקוטר 50 מ"מ, כולל חוטי משיכה.</t>
  </si>
  <si>
    <t>01.08.01.0210</t>
  </si>
  <si>
    <t>צינור יק"ע בקוטר 50 מ"מ כולל חוטי משיכה בקוטר 8 מ"מ שזורים כולל איטום בסיום העבודה ב - 2 הקצוות.</t>
  </si>
  <si>
    <t>01.08.01.0220</t>
  </si>
  <si>
    <t>חוט בחתך 10 ממ"ר עם או ללא בידוד פי.וי.סי. בצבעים שונים עבור פאזות, אפס והארקה (עבור אינסטלציה שלא תימדד לפי נק').</t>
  </si>
  <si>
    <t>01.08.01.0230</t>
  </si>
  <si>
    <t>פס השוואת פוטנציאלים עשוי מנחושת אלקטרוליטית, מצופה בדיל, בחתך 40x4 מ"מ ובאורך הדרוש עבור כל מוליכי ההארקה ועוד 7 ברגים שמורים.</t>
  </si>
  <si>
    <t>01.08.01.0250</t>
  </si>
  <si>
    <t>נקודת הארקה על הקיר, או בתעלה, או בקופסת שקעים, כולל צנור בקוטר 20 מ"מ, חוט נחושת בחתך 4 ממ"ר ובית מחבר להארקה ("אליכ" ).</t>
  </si>
  <si>
    <t>01.08.01.0260</t>
  </si>
  <si>
    <t>נק' הארקה לצנור מים, כולל צנור בקוטר 32 מ"מ, חוט נחושת 50 ממ"ר. (שלה כבדה בקוטר מתאים ושלט 20X20 ס"מ "הארקה - לא לפרק".</t>
  </si>
  <si>
    <t>01.08.01.0270</t>
  </si>
  <si>
    <t>נקודת הארקה לקונסטרוקצית התקרה האקוסטית, כולל צנור בקוטר 20 מ"מ וחוט 4 ממ"ר.</t>
  </si>
  <si>
    <t>01.08.01.0280</t>
  </si>
  <si>
    <t>נקודת הארקה לתעלות מיזוג אויר, כולל צנור בקוטר 20 מ"מ וחוט 10 ממ"ר.</t>
  </si>
  <si>
    <t>01.08.01.0290</t>
  </si>
  <si>
    <t>נקודת הארקה עבור חלקים גלוונים כולל צנור בקוטר 20 מ"מ וחוט 16 ממ"ר ובורג פרפר לפה"פ</t>
  </si>
  <si>
    <t>01.08.01.0319</t>
  </si>
  <si>
    <t>קופסה מדגם D14 של עדא פלסט עבור מקבץ שקעים, מותקנת באופן שקוע בקיר (עבור האביזרים ישולם בנפרד לפי הנקודות), הכל מושלם.</t>
  </si>
  <si>
    <t>קומפ'</t>
  </si>
  <si>
    <t>01.08.01.0320</t>
  </si>
  <si>
    <t>קופסה מדגם D18 של עדא פלסט עבור מקבץ שקעים, מותקנת באופן שקוע בקיר (עבור האביזרים ישולם בנפרד לפי הנקודות), הכל מושלם.</t>
  </si>
  <si>
    <t>01.08.01.0330</t>
  </si>
  <si>
    <t>קופסת CI-4 עם מכסה אפור אטום, בגודל 250X350 מ"מ מותקנת באופן חצי שקוע בקיר.</t>
  </si>
  <si>
    <t>01.08.01.0340</t>
  </si>
  <si>
    <t>קופסת CI-46 עם מכסה אפור אטום, בגודל 500X350 מ"מ מותקנת באופן חצי שקוע בקיר.</t>
  </si>
  <si>
    <t>01.08.01.0370</t>
  </si>
  <si>
    <t>פתיחת תקרות מונמכות הקיימות בהיקף הדרוש לצורך העברת כבל הזנה למעגלים מהלוחות כולל סגירתם והחזרת המצב לקדמותו.</t>
  </si>
  <si>
    <t>01.08.01.0371</t>
  </si>
  <si>
    <t>התאמת השילוטים בכל האזורים בגבול השיפוץ, בשטח של כ-500 מ"ר בשילוט סנביץ חרוט, שילואים בכל לוחות החשמל הכל קומפ'</t>
  </si>
  <si>
    <t>01.08.01.0372</t>
  </si>
  <si>
    <t>ביצוע העתקת גוף תאורה קיים, כולל פירוקו, ניקוי הג"ת, התקנה מחדש וחיזוקו לתקרה הקונסטרוקטיבית, כולל את כל העבודות וכל החומרים לחיבור מושלם ומוכן לעבודה.</t>
  </si>
  <si>
    <t>01.08.01.0390</t>
  </si>
  <si>
    <t>עבודות שונות שאינן מתוארות בסעיפים הנ"ל ואשר תמדדנה לפי שעות עבודה המאושרות של חשמלאי.</t>
  </si>
  <si>
    <t>01.08.01.0400</t>
  </si>
  <si>
    <t>העברת בקורת מהנדס בודק בהתאם לתקן VDE, כולל כל התיאומים הדרושים ומתן עזרה בעת הבדיקה, ובדיקה חוזרת לאחר תיקון הליקויים. המחיר קומפלט לבדיקת המתקן. הערה: הבודק יאושר ע"י היועץ, המפקח ומהנדס חשמל ראשי של בית החולים. בנוסף, הבודק יבדוק את לוחות החשמל במפעל היצרן, לפני אספקתם לשטח.</t>
  </si>
  <si>
    <t>01.08.02.0000</t>
  </si>
  <si>
    <t>קוי הזנה</t>
  </si>
  <si>
    <t>01.08.02.0010</t>
  </si>
  <si>
    <t>כבלים טרמופלסטיים N2XY בחתך 3X2.5 ממ"ר או 5X1.5 ממ"ר או 3X1.5 ממ"ר.</t>
  </si>
  <si>
    <t>01.08.02.0020</t>
  </si>
  <si>
    <t>כבל N2XY, אך בחתך 5X2.5 או 3X4 או 7X1.5 ממ"ר.</t>
  </si>
  <si>
    <t>01.08.02.0040</t>
  </si>
  <si>
    <t>כבל N2XY, אך בחתך 5X10 ממ"ר.</t>
  </si>
  <si>
    <t>01.08.03.0000</t>
  </si>
  <si>
    <t>לוחות חשמל</t>
  </si>
  <si>
    <t>01.08.03.0010</t>
  </si>
  <si>
    <t>הערה: 1 . חלק מהציוד המפורט להלן יותקן בלוחות החשמל הקיימים. לא תשולם כל תוספת מחיר בגין ההתקנה בלוח הקיים. המחיר כולל את כל עבודות העזר וחומרי העזר הדרושים.</t>
  </si>
  <si>
    <t>01.08.03.0020</t>
  </si>
  <si>
    <t>2 . כל הסעיפים בפרק זה כוללים אספקה,הובלה ,התקנה וחיווט הלוח על כל רכיביו כולל נקודת תקשורת IP פנימית בלוח לחבור תקשורת חיצונית . התקנה וחיבור הכבליםהיוצאים והנכנסים כולל הזנת הלוחות</t>
  </si>
  <si>
    <t>01.08.03.0050</t>
  </si>
  <si>
    <t>מבנים ללוחות חשמל תקניים, מסומנים במדבקה של מכון התקנים לפי ת"י 61439, כמפורט במפרט הטכני, בעומק עד 40 ס"מ בנויים מפח צבוע אפוקסי, אטום, ללא חריצת אורור, IP30 עם פנלים ודלתות, הכל בהתאם למתואר במפרט הטכני עבור הציוד המפורט להלן - כולל פלטות עם אטמים תוצרת RITTAL.</t>
  </si>
  <si>
    <t>01.08.03.0060</t>
  </si>
  <si>
    <t>מנתק הספק אוטומטי עם יתרת זרם טרמית מגנטית כדוגמת MS132 של שניידר אלקטריק עד 16A, כולל סליל הפסקה מרחוק ומגעי עזר NO+NC.</t>
  </si>
  <si>
    <t>01.08.03.0070</t>
  </si>
  <si>
    <t>מ"ז חצי אוטומטי כנ"ל, אך בגודל עד 4X25 אמפר.</t>
  </si>
  <si>
    <t>01.08.03.0080</t>
  </si>
  <si>
    <t>מ"ז חצי אוטומטי כנ"ל, אך בגודל עד 1X25 אמפר ועם אופיין C או K לפי תכנית.</t>
  </si>
  <si>
    <t>01.08.03.0090</t>
  </si>
  <si>
    <t>מ"ז חצי אוטומטי כנ"ל, אך בגודל עד 2X40 אמפר.</t>
  </si>
  <si>
    <t>01.08.03.0100</t>
  </si>
  <si>
    <t>מפסק זרם חצי אוטומטי מטיפוס זעיר בגודל עד 3X25 אמפר וזרם קצר 10 ק"א. אפיון C אן K לפי תוכנית.</t>
  </si>
  <si>
    <t>01.08.03.0110</t>
  </si>
  <si>
    <t>מ"ז חצי אוטומטי בגודל 3X32A או 3X40A וזרם קצר 10KA.</t>
  </si>
  <si>
    <t>01.08.03.0120</t>
  </si>
  <si>
    <t>תוספת למ"ז חצי אוטומטי עד 3X40A או עד 4X40A עבור סליל עבודה.</t>
  </si>
  <si>
    <t>01.08.03.0130</t>
  </si>
  <si>
    <t>ממסר פחת משולב בגודל עד 2X32/0.03א',כדוגמת DS201 10KA ( מודל 2 ).</t>
  </si>
  <si>
    <t>01.08.03.0140</t>
  </si>
  <si>
    <t>ממסר פחת משולב בגודל עד 4X32/0.03א', כדוגמת DS203 10KA ( מודול 4 ).</t>
  </si>
  <si>
    <t>01.08.03.0180</t>
  </si>
  <si>
    <t>מפסק זרם בורר לפיקוד בעל עד 4 מצבים וידית סיבובית.</t>
  </si>
  <si>
    <t>01.08.03.0190</t>
  </si>
  <si>
    <t>מגען תלת פאזי לזרם 10 אמפר ב -AC3 או 16 אמפר.</t>
  </si>
  <si>
    <t>01.08.03.0200</t>
  </si>
  <si>
    <t>ממסר צעד דו פאזי עם מגעים ל 16 אמפר.</t>
  </si>
  <si>
    <t>01.08.03.0210</t>
  </si>
  <si>
    <t>ממסר פיקוד ניתן לשליפה ל- 24V או 230V.</t>
  </si>
  <si>
    <t>01.08.03.0220</t>
  </si>
  <si>
    <t>מ"ז לפיקוד עד 3 מצבים, ננעל.</t>
  </si>
  <si>
    <t>01.08.03.0221</t>
  </si>
  <si>
    <t>התקנת אביזרים בלוח חשמל קיים על ידי צוות חווטי לוחות חשמל של היצרן, על פי תכניות החשמל כולל את כל העבודות וכל החומרים לחיבור מושלם ומוכן לעבודה (האביזרים יתומחרו בנפרד).בסיום העבודה על קבלן החשמל לתעד את העבודה בתכניות ולספק תכניות ממוחשבות.</t>
  </si>
  <si>
    <t>01.08.05.0000</t>
  </si>
  <si>
    <t>גופי תאורה</t>
  </si>
  <si>
    <t>01.08.05.0010</t>
  </si>
  <si>
    <t>הערה: גופי התאורה יתאימו לסוג ולמידות התקרה שתותקן. כל גופי התאורה יהיו בעלי תו תקן ישראלי או אירופאי.</t>
  </si>
  <si>
    <t>01.08.05.0011</t>
  </si>
  <si>
    <t>כל גופי התאורה שיסופקו לפרויקט היו כדוגמת הקיים במבנה</t>
  </si>
  <si>
    <t xml:space="preserve"> ט/ק</t>
  </si>
  <si>
    <t>01.08.05.0020</t>
  </si>
  <si>
    <t>גוף תאורת חירום עם נורת LED של 3W, מצבר ניקל-מטל, עם בדיקה עצמית כולל בקר דאלי., כדוגמת דגם EMD05 של מתוצרת JE WOO ( ישראלוקס)</t>
  </si>
  <si>
    <t>01.08.05.0030</t>
  </si>
  <si>
    <t>גוף תאורת חירום כנ"ל, אך עם שלט פרספקס, אמבטיית השקעה מדגם OR 10 LED מתוצרת JE WOO (ישראלוקס).</t>
  </si>
  <si>
    <t>01.08.05.0040</t>
  </si>
  <si>
    <t>גוף תאורה LED שקוע בתקרה מונמכת עם נורות לד, IP54, בהספק 21 וואט, 2500 לומן, 50 אלף שעות עבודה ב-L80, פיזור 106 מעלות, כדוגמת מדגם שחר לד 134 מתוצרת T.(ישראלוקס) ECKALINE</t>
  </si>
  <si>
    <t>01.08.05.0060</t>
  </si>
  <si>
    <t>גוף תאורה פנל 60x60 LED ס"מ BL, עשוי מפרויפל אלומיניום לבן, קשיח, 9מ"מ, עם מפזר אור מונע סנוור, UGR קטנה מ- 19 RG0,, עם נורות 4000Lm 40W LED, אורך חיים ,50,000 4000 קלווין, הגוף כדוגמת דגם ברק לד (ישראלוקס).</t>
  </si>
  <si>
    <t>01.08.06.0000</t>
  </si>
  <si>
    <t>גילוי אש ועשן</t>
  </si>
  <si>
    <t>01.08.06.0010</t>
  </si>
  <si>
    <t>הערה: 1. הציוד יהיה אך ורק מתוצרת הקיימת בבניין תוצרת אורעד, לצורך שמירה על אחידות הציוד בביה"ח, והתאמה למערכת הקיימת.2. לפני הזמנת הציוד בהמשך, על הקבלן לקבל בכתב את אישור המזמין על דגם המערכת ומרכיביה. 3. המחיר כולל אספקה והתקנה וכל חומרי העזר הדרושים לשם כך. 4. כל המרכיבים ואופן התקנתם, המפורטים להלן, יתאימו לתקן 1220 חלק .3 5. האביזרים שיותקנו יהיו כדוגמת הקיים במבנה.</t>
  </si>
  <si>
    <t>01.08.06.0020</t>
  </si>
  <si>
    <t>גלאי עשן אנלוגי פוטואלקטרי</t>
  </si>
  <si>
    <t>01.08.06.0030</t>
  </si>
  <si>
    <t>נורית סימון מקבילה לנורית בבסיס הגלאי</t>
  </si>
  <si>
    <t>01.08.06.0080</t>
  </si>
  <si>
    <t>חיווט בזוגות חוטים שזורים, בכבל בעל מעטה כפול, בחתך 0.8 ממ"ר מחיר לנקודת גלאי, לחיץ, מנורת סימון, נצנץ, צופר, רגש זרימה וכד' מארון מעבר קומתי או מאביזר קרוב, בצנורות בקוטר 16 מ"מ או בתוך תעלות סולמות וכו' (שימדד בנפרד).</t>
  </si>
  <si>
    <t>01.08.06.0090</t>
  </si>
  <si>
    <t>כבל כנ"ל אולם בעל 10 זוגות גידים.</t>
  </si>
  <si>
    <t>01.08.06.0110</t>
  </si>
  <si>
    <t>חיבור קומפ' למרכזית גילוי אש ועשן קיימת במבנה כולל כל העבודות ותאומים וכל הכרטיסים הנדרשים וההרחבות הנדרשות לביצוע העבודה באופן מושלם.</t>
  </si>
  <si>
    <t>01.08.06.0130</t>
  </si>
  <si>
    <t>העברת ביקורת מכון התקנים הישראלי כולל תשלום האגרה ומתן כל העזרה הדרושה בעת הבדיקה עד לקבלת אישור מכון התקנים ללא הערות.</t>
  </si>
  <si>
    <t>01.08.07.0000</t>
  </si>
  <si>
    <t>מערכת כריזה</t>
  </si>
  <si>
    <t>01.08.07.0010</t>
  </si>
  <si>
    <t>הערה: 1. לצורך שמירה על אחידות הציוד של בית החולים הציוד יהיה מהתוצרת הקיימת במבנה</t>
  </si>
  <si>
    <t>01.08.07.0020</t>
  </si>
  <si>
    <t>רמקול בקוטר "20W 8 בהתאם לקיים במבנה</t>
  </si>
  <si>
    <t>01.08.07.0030</t>
  </si>
  <si>
    <t>חיווט מושלם למערכת הנ"ל, כולל כבלי רמקולים, כבל למיקרופון, כבלי פיקוד, הפעלה ואחריות בהתאם למפורט לעיל, לפי נק' חיווט מארון התקשורת ועד לכל רמקול אומיקרופון.</t>
  </si>
  <si>
    <t>01.08.07.0040</t>
  </si>
  <si>
    <t>חיבור למתקן קיים, כולל כל העבודות, כל התיאומים וכל חומרי העזר הדרושים לחיבור מושלם ומוכן לשימוש.</t>
  </si>
  <si>
    <t>01.08.08.0000</t>
  </si>
  <si>
    <t>בקרת דלתות</t>
  </si>
  <si>
    <t>01.08.08.0010</t>
  </si>
  <si>
    <t>הערות: 1) על מנת לשמור על אחידות הציוד בביה"ח בקרת הדלתות תהיה מתוצרת SECUSYS בלבד. המערכת תהיה שבתית. 2) כל המחירים בכתב כמויות זה על כל סעיפיו יכללו: אספקה, התקנה, הובלה, תכנות, הטמעה, הדרכה, כיוונים, כיול, חיבורים, אביזרים ואמצעים נילווים וכל הנדרש להתקנה והפעלה מושלמת של הפריט והמערכת, לרבות עבודה בגובה , עד גובה עבודה בסולם ג', כולל שרות ואחריות באתר לשנה מיום המסירה. מפרטים והנחיות מצורפים בנספחים. המערכת שתותקן תהיה מתוצרת חברת SECUSYS וקבלן הבית של בית החולים</t>
  </si>
  <si>
    <t>01.08.08.0020</t>
  </si>
  <si>
    <t>בקר מהתוצרת הנ"ל בארונית, כולל ספק כח וסוללת גיבוי למנעולים. הבקר תומך ב-4 דלתות, כולל קופסה להתקנה והתאמה לתגי לקוח.</t>
  </si>
  <si>
    <t>01.08.08.0030</t>
  </si>
  <si>
    <t>קורא כרטיסים קרבה בחיבור לבקר מוצע, כולל כל העבודות וחומרי העזר, כולל החלק היחסי בעבודה הדרושה בבקר ובחיבור לתשתית הקיימת.</t>
  </si>
  <si>
    <t>01.08.08.0040</t>
  </si>
  <si>
    <t>חיווט ותשתיות כבילה בין 4 קוראי כרטיסים משותפים לאותו הבקר (כבל אחד לקורא וכבל שני עבור אביזרי דלת) בכבל 6005 מסוכך, גמיש.</t>
  </si>
  <si>
    <t>01.08.08.0050</t>
  </si>
  <si>
    <t>מעגל שבת אלקטרוני לניתוק קורא "לפי תזמון" בחיבור לבקר (בבקר שבו מופעלים 2 קוראים, נדרשים שני מעגלים).</t>
  </si>
  <si>
    <t>01.08.08.0060</t>
  </si>
  <si>
    <t>משטח פרספקס / מחזיק - מיועד להנחת הכרטיס לקריאה.</t>
  </si>
  <si>
    <t>01.08.08.0070</t>
  </si>
  <si>
    <t>לחצן "גרמא" ליציאה (עבור דלתות, שקיים בהן מנעול אלקטרו-מגנט).</t>
  </si>
  <si>
    <t>01.08.08.0080</t>
  </si>
  <si>
    <t>רישיון ואפליקציה לבקרים עבור דלת חשמלית ודלתות רגילות (חד פעמי).</t>
  </si>
  <si>
    <t>01.08.08.0090</t>
  </si>
  <si>
    <t>אישור המערכת ע"י מכון מדעי טכנולוגי להלכה (חד פעמי).</t>
  </si>
  <si>
    <t>01.08.08.0100</t>
  </si>
  <si>
    <t>מנעול אלקטרו מגנטי ואינדיקציה לדלת 300 ק"ג, כולל כל האביזרים והזרועות להתקנה, כל העבודות וחומרי העזר.</t>
  </si>
  <si>
    <t>01.08.08.0110</t>
  </si>
  <si>
    <t>תוספת למחיר הנ"ל עבור המתאם הנוסף במקרה של התקנת המנעול בדלת סיקורית.</t>
  </si>
  <si>
    <t>01.08.08.0120</t>
  </si>
  <si>
    <t>לחצן שבירה בחירום לשחרור המנעול, כולל חיווט מושלם.</t>
  </si>
  <si>
    <t>01.08.08.0130</t>
  </si>
  <si>
    <t>לחצן פתיחה ריבועי מנירוסטה שקוע בקיר, כולל חיווט מושלם.</t>
  </si>
  <si>
    <t>01.08.08.0140</t>
  </si>
  <si>
    <t>רישיון עבור כל דלת מבוקרת.</t>
  </si>
  <si>
    <t>01.08.08.0150</t>
  </si>
  <si>
    <t>הגדרת הבקרים בתוכנה, עדכון קבוצות הרשאה, הפעלה ואינטגרציה של המערכת.</t>
  </si>
  <si>
    <t>01.15.00.0000</t>
  </si>
  <si>
    <t>פרק 15 - מיתקני מיזוג אויר</t>
  </si>
  <si>
    <t>01.15.02.0000</t>
  </si>
  <si>
    <t>יחידות טיפול באוויר הספקה והתקנה</t>
  </si>
  <si>
    <t>01.15.02.0010</t>
  </si>
  <si>
    <t>מפוח קווי שקט במיוחד לספיקה של 150-100 רמלד</t>
  </si>
  <si>
    <t>01.15.02.0020</t>
  </si>
  <si>
    <t>יחידת מפוח נחשון 600AWL-  חמש שורות קרור   ושורת חימום כולל ברזים דו/תלת-דרכי  מבודד, ברזי ניתוק בקו מבודדים, ברז שחרור אויר, צנרת גמישה מבודדת,  חיבור גמיש לתעלה, חיבור לניקוז, חיווט, הגנות, לוח חשמל ולוחית כמוגדר במיפרט המיוחד ובתוכניות. מיועד לחדר תרופות.</t>
  </si>
  <si>
    <t>01.15.02.0030</t>
  </si>
  <si>
    <t>כנ"ל 800 -AWL</t>
  </si>
  <si>
    <t>01.15.02.0040</t>
  </si>
  <si>
    <t>כנ"ל אך יחידת מפוח נחשון עילי WTN SLIM 30 עם גוף חימום</t>
  </si>
  <si>
    <t>01.15.02.0050</t>
  </si>
  <si>
    <t>תוספת למחיר יח' מפוח נחשון FC/AW עבור תרמוסטט פיקוד אלקטרוני כולל תקשורת כדוגמת מיטב דגם CTU-4501 כולל פנל הפעלה  FMH500/ETN500 וכולל תכנות וחיווט ליחידה - רגש באוויר חוזר או בלוחית</t>
  </si>
  <si>
    <t>01.15.04.0000</t>
  </si>
  <si>
    <t>מערכת מובילי אוויר ואביזרים - הספקה והתקנה</t>
  </si>
  <si>
    <t>01.15.04.0010</t>
  </si>
  <si>
    <t>תעלות מפח מגולבן ממוחשבות לחץ נמוך וכמוגדר במפרט, בעובי בהתאם למפרט ותקני סמקנה.</t>
  </si>
  <si>
    <t>01.15.04.0020</t>
  </si>
  <si>
    <t>בידוד טרמי (חצוני) בעובי "1 משקל 24 ק"ג למ"ק כמוגדר במפרט המיוחד.</t>
  </si>
  <si>
    <t>01.15.04.0030</t>
  </si>
  <si>
    <t>בידוד אקוסטי  (פנימי) בעובי "1 משקל 24 קג למ"ק מטיפוס SONIC LINER כמוגדר במיפרט.</t>
  </si>
  <si>
    <t>01.15.04.0040</t>
  </si>
  <si>
    <t>תעלת אויר גמישה עגולה בקוטר פנימי "8 מבודדת כמוגדר במפרט המיוחד ובתכניות</t>
  </si>
  <si>
    <t>01.15.04.0050</t>
  </si>
  <si>
    <t>כנ" ל בקוטר "10</t>
  </si>
  <si>
    <t>01.15.04.0060</t>
  </si>
  <si>
    <t>כנ"ל בקוטר "12</t>
  </si>
  <si>
    <t>01.15.04.0070</t>
  </si>
  <si>
    <t>כנ"ל בקוטר "6</t>
  </si>
  <si>
    <t>01.15.04.0080</t>
  </si>
  <si>
    <t>אביזר צוארון יציאה מתעלה מרובעת לתעלה עגולה מבודד</t>
  </si>
  <si>
    <t>01.15.04.0090</t>
  </si>
  <si>
    <t>פלנום אוויר חוזר ע"פ פרט מבודד אקוסטית ליחידה 450-AW -1000 וכולל ירידה (שטוצר) משולם הכל כמוגדר במפרט.</t>
  </si>
  <si>
    <t>01.15.04.0100</t>
  </si>
  <si>
    <t>תריס אויר חוזר מאלומיניום  אנודייז ו/או צבוע בגוון מאושר כולל ווסת כמות במידות שונות (מ"ר צוואר - מינימום 0.1 מ"ר) כמוגדר במפרט המיוחד ובתכניות</t>
  </si>
  <si>
    <t>01.15.04.0110</t>
  </si>
  <si>
    <t>כנ"ל תריס אויר חוזר עם מסנן לפירוק</t>
  </si>
  <si>
    <t>01.15.04.0120</t>
  </si>
  <si>
    <t>כנ"ל תריסים לאספקת אוויר תקרתי ארבע דרכי  או שתי וערב</t>
  </si>
  <si>
    <t>01.15.04.0130</t>
  </si>
  <si>
    <t>כנ"ל תריסים לאספקת אוויר תקרתי ארבע דרכי כולל השלמת שולים למידות אריח 61/61. - נמדד לפי מ"ר צואר.</t>
  </si>
  <si>
    <t>01.15.04.0140</t>
  </si>
  <si>
    <t>תריס יניקה לשירותים עגול קוטר "6 מתכוונן כדוגמת יעד דגם PV</t>
  </si>
  <si>
    <t>01.15.04.0150</t>
  </si>
  <si>
    <t>דמפר אש או דמפר עשן או דמפר משולב , בתעלות אויר כולל שרוול מקורי, נתיך טרמי ופתח ביקורת מבודד במידות שונות (מינימום 0.2 מ"ר).</t>
  </si>
  <si>
    <t>01.15.04.0160</t>
  </si>
  <si>
    <t>תוספת לדמפר אש או דמפר עשן או דמפר משולב עבור מנוע חשמלי, קפיץ מחזיר, מגע עזר לסימון,  לוחית בקרה לתחזוקה ותפעול בתקשורת וחיווט ללוח חשמל.</t>
  </si>
  <si>
    <t>01.15.04.0170</t>
  </si>
  <si>
    <t>תריס לויסות כמויות אוויר מטיפוס כפות נגדיות כדוגמת מטלפרס SVD</t>
  </si>
  <si>
    <t>01.15.04.0180</t>
  </si>
  <si>
    <t>פירוק מפזר וסגירת פתח קיים עם פח ובידוד</t>
  </si>
  <si>
    <t>01.15.05.0000</t>
  </si>
  <si>
    <t>צנרת ואביזרים - הספקה והתקנה</t>
  </si>
  <si>
    <t>01.15.05.0010</t>
  </si>
  <si>
    <t>צנרת PPR PHASER בקוטר נומינלי "3 מבודדת דואל טמפ ומעטה /חיפוי פח כמוגדר במיפרט המיוחד ובתוכניות.</t>
  </si>
  <si>
    <t>01.15.05.0020</t>
  </si>
  <si>
    <t>אביזרי צנרת פלסטית PPR בקוטר נומינלי "3 קשתות והסתעפויות כולל בידוד ומעטה כמוגדר במפרט.</t>
  </si>
  <si>
    <t>01.15.05.0030</t>
  </si>
  <si>
    <t>צנרת PPR PHASER בקוטר נומינלי "2 מבודדת דואל טמפ ומעטה /חיפוי פח כמוגדר במיפרט המיוחד ובתוכניות.</t>
  </si>
  <si>
    <t>01.15.05.0040</t>
  </si>
  <si>
    <t>צנרת PPR PHASER בקוטר נומינלי "1.5 כמוגדר במיפרט המיוחד ובתוכניות.</t>
  </si>
  <si>
    <t>01.15.05.0050</t>
  </si>
  <si>
    <t>צנרת פלסטית כנ"ל אך בקוטר נומינלי  "3 כולל בידוד גומי סינטטי ומעטה.</t>
  </si>
  <si>
    <t>01.15.05.0060</t>
  </si>
  <si>
    <t>כנ"ל אך בקוטר "2</t>
  </si>
  <si>
    <t>01.15.05.0070</t>
  </si>
  <si>
    <t>כנ"ל אך בקוטר "1.5</t>
  </si>
  <si>
    <t>01.15.05.0080</t>
  </si>
  <si>
    <t>כנ"ל אך בקוטר "1.25</t>
  </si>
  <si>
    <t>01.15.05.0090</t>
  </si>
  <si>
    <t>כנ"ל אך בקוטר "1</t>
  </si>
  <si>
    <t>01.15.05.0100</t>
  </si>
  <si>
    <t>כנ"ל אך בקוטר "3/4</t>
  </si>
  <si>
    <t>01.15.05.0110</t>
  </si>
  <si>
    <t>כנ"ל אך בקוטר "½</t>
  </si>
  <si>
    <t>01.15.05.0120</t>
  </si>
  <si>
    <t>בקבוק לשחרור אוויר כולל ברז כדורי</t>
  </si>
  <si>
    <t>01.15.05.0130</t>
  </si>
  <si>
    <t>מד לחץ כולל סיפון וברז</t>
  </si>
  <si>
    <t>01.15.05.0140</t>
  </si>
  <si>
    <t>טרמומטר טבילה</t>
  </si>
  <si>
    <t>01.15.05.0150</t>
  </si>
  <si>
    <t>ברז פרפר בקוטר "3 מבודד</t>
  </si>
  <si>
    <t>01.15.05.0160</t>
  </si>
  <si>
    <t>כנ"ל ברז כדורי בקוטר "2</t>
  </si>
  <si>
    <t>01.15.05.0170</t>
  </si>
  <si>
    <t>כנ"ל ברז כדורי בקוטר "1.5</t>
  </si>
  <si>
    <t>01.15.05.0180</t>
  </si>
  <si>
    <t>כנ"ל ברז כדורי בקוטר "1.25</t>
  </si>
  <si>
    <t>01.15.05.0190</t>
  </si>
  <si>
    <t>כנ"ל ברז כדורי בקוטר "1.</t>
  </si>
  <si>
    <t>01.15.05.0200</t>
  </si>
  <si>
    <t>כנ"ל ברז כדורי בקוטר "3/4</t>
  </si>
  <si>
    <t>01.15.05.0210</t>
  </si>
  <si>
    <t>כנ"ל ברז כדורי בקוטר "½</t>
  </si>
  <si>
    <t>01.15.05.0220</t>
  </si>
  <si>
    <t>מסנן בקוטר "3 מבודד</t>
  </si>
  <si>
    <t>01.15.05.0230</t>
  </si>
  <si>
    <t>כנ"ל מסנן בקוטר "2</t>
  </si>
  <si>
    <t>01.15.05.0240</t>
  </si>
  <si>
    <t>ברז ויסות דינמי בלימו,או ש"ע בקוטר "2 מבודד</t>
  </si>
  <si>
    <t>01.15.05.0250</t>
  </si>
  <si>
    <t>כנ"ל ברז ויסות בקוטר "3</t>
  </si>
  <si>
    <t>01.15.06.0000</t>
  </si>
  <si>
    <t>מערכת חשמל ופיקוד</t>
  </si>
  <si>
    <t>01.15.06.0010</t>
  </si>
  <si>
    <t>מתאם תקשורת , תוכנה וכו למערכת טרמוסטטים  - כולל חיווט מושלם, תוכנה וחומרה מותקן בלוח חשמל, הכל כמתואר במפרט ובהתאם לקיים כיום בבית החולים</t>
  </si>
  <si>
    <t>01.15.06.0020</t>
  </si>
  <si>
    <t>אינסטלציה חשמלית לתקשורת בלבד בין תרמסוטטים למתאם תקשורת</t>
  </si>
  <si>
    <t>01.15.09.0000</t>
  </si>
  <si>
    <t>01.15.09.0010</t>
  </si>
  <si>
    <t>שעת עבודה לטכנאי ועוזר, כולל נסיעה לעבודות נוספות - באישור מראש ובכתב של מפקח.</t>
  </si>
  <si>
    <t>01.15.09.0020</t>
  </si>
  <si>
    <t>שעת עבודה לרתך/מסגר ועוזר, כולל נסיעה לעבודות נוספות באישור מראש ובכתב של מפקח.</t>
  </si>
  <si>
    <t>01.15.09.0030</t>
  </si>
  <si>
    <t>פירוק תעלות, צנרת ואביזרים להתאמה למצב החדש כולל ניתוקים, סגירות זמניות ותיקוני בידוד וצבע וסילוק לאתר פסולת מאושר.</t>
  </si>
  <si>
    <t>01.18.00.0000</t>
  </si>
  <si>
    <t>תקשורת</t>
  </si>
  <si>
    <t>01.18.01.0000</t>
  </si>
  <si>
    <t>תשתית תקשורת פסיבית</t>
  </si>
  <si>
    <t>01.18.01.0001</t>
  </si>
  <si>
    <t>"הערה כללית לכלל הסעיפים בכתב כמויות זה:כל המחירים בכתב כמויות זה על כל סעיפיו יכללו:   אספקה, התקנה, הובלה, תכנות, הטמעה, הדרכה, כיוונים, כיול, חיבורים, אביזרים ואמצעים נילווים וכל הנדרש להתקנה והפעלה מושלמת של הפריט והמערכת, לרבות עבודה בגובה עד גובה עבודה בסולם ג. כולל שרות ואחריות באתר לשנה מיום המסירה. מפרטים והנחיות מצורפים בנספחים. העבודה תבוצע ע""י קבלן הבית של בית החולים  במחירים המצורפים "</t>
  </si>
  <si>
    <t>אספקה והתקנת לוח ניתוב לכבלי W8, בנוי 24 שקעי RJ-45 מסוככים, מותאם לעבודה בקצב 500 MHz ובעל הסמכה לעמידה בתקן Cat-6A</t>
  </si>
  <si>
    <t>01.18.01.0002</t>
  </si>
  <si>
    <t>אספקת מגשר ללוח ניתוב ועבור תחנת עבודה באורך עד 100 ס"מ, כולל 2 מחברי RJ-45 מסוככים ועטויים מגפונים צבעוניים. הכבל יהיה מסוכך, מותאם לעבודה בקצב 0 MHz50 ולכל דרישות תקן Cat-6A. שם התקן הנ"ל יופיע על מעטה הכבל. המגשר יהיה בנוי לפי מפרט, כולל סימון מיספור רציף בקצוותיו באמצעות שרוול מתכווץ צבעוני.</t>
  </si>
  <si>
    <t>01.18.01.0003</t>
  </si>
  <si>
    <t>אספקת מגשר ללוח ניתוב ועבור תחנת עבודה באורך עד 200 ס"מ, כולל 2 מחברי RJ-45 מסוככים ועטויים מגפונים צבעוניים. הכבל יהיה מסוכך, מותאם לעבודה בקצב 0 MHz50 ולכל דרישות תקן Cat-6A. שם התקן הנ"ל יופיע על מעטה הכבל. המגשר יהיה בנוי לפי מפרט, כולל סימון מיספור רציף בקצוותיו באמצעות שרוול מתכווץ צבעוני.</t>
  </si>
  <si>
    <t>01.18.01.0004</t>
  </si>
  <si>
    <t>פירוק מצלמה</t>
  </si>
  <si>
    <t>01.18.01.0005</t>
  </si>
  <si>
    <t>התקנת מצלמה כולל כיוון, הגדרה והפעלה במערכת</t>
  </si>
  <si>
    <t>01.18.01.0006</t>
  </si>
  <si>
    <t>פירוק נקודה קיימת מפסי אספקה והעתקה למיקום חדש כולל חיווט, בדיקה ושילוט חרוט.</t>
  </si>
  <si>
    <t>01.18.01.0007</t>
  </si>
  <si>
    <t>ביצוע התקנת נ"ק בודדת קומפלט Cat-6A הכוללת: כבל תקשורת מאושר CAT7A 22# SFTP 1200Mhz סיכוך %55 עמידה ב-+POE , תיעול מלא, קידוחים בקירות בלוקים,בטון,גבס ,עץ, לרבות קידוח להתקנת כוס 55 /גוויס וכדומה , כל סוגי השקעים, בדיקה אלקטרונית ושילוט חרוט 20 תווים לכל שקע. אורך עד 90 מטר.</t>
  </si>
  <si>
    <t>01.18.01.0008</t>
  </si>
  <si>
    <t>הכנת תיק תעוד מלא לאתר .</t>
  </si>
  <si>
    <t>01.19.00.0000</t>
  </si>
  <si>
    <t>עבודות מסגרות חרש</t>
  </si>
  <si>
    <t>תת פרק 19.0</t>
  </si>
  <si>
    <t>01.19.00.0001</t>
  </si>
  <si>
    <t>01.19.00.0002</t>
  </si>
  <si>
    <t>01.19.00.0003</t>
  </si>
  <si>
    <t>הערה: מחירי הקונסטרוקציה - ראה במפרט המיוחד. מודגש שהמחירים כוללים את כל החומר, ייצור, הובלה והרכבה, עיגון וקידוחים בקיים, כולל כל הברגים הנדרשים ומוטות זיון נדרשים, גילוון וצביעה לפי המפרט בעובי הנדרש, בדיקות נדרשות לפי המפרט, וכל האמצעים הנדרשים להתחברות למבנה הקיים. (כל הברגים הנדרשים לחיבורים השונים לא ישולמו בנפרד, ועלותם כלולה במחירי היחידה).</t>
  </si>
  <si>
    <t>01.19.00.0010</t>
  </si>
  <si>
    <t>קונסטרוקצית פלדה מגולוונת וצבועה, הכוללת עמודים וקורות מסוגים שונים, פלטקות עיגון ואלמנטי חיזוק אחרים, פחי פלדה, ברגים לעיגון, ביטון פרופילים אחרים מסוגים שונים לפי הפרוט בתכנית (כל הברגים מחושבים בכמויות וכלולים במחיר היחידה)</t>
  </si>
  <si>
    <t>מע"מ 17% בש"ח</t>
  </si>
  <si>
    <t xml:space="preserve">סה"כ כולל מע"מ בש"ח </t>
  </si>
  <si>
    <t>0.1.06.2.09</t>
  </si>
  <si>
    <t>דלת פלדה חד כנפית חסינת אש אש ל 60 ד' לפי ת"י 1212 במידות 110/210 ס"מ ומשקוף נירוסטה 314 בעובי 1.5 מ"מ , הכנף מורכבת משני לוחות פלדה מגולוונים בעובי 1.5 מ"מ מילוי צמר סלעים , ציפוי PVC או צביעה בתנור לרבות מחזיר שמן , ידית מתכת ומנעול צילנדר תקני</t>
  </si>
  <si>
    <t xml:space="preserve">סה"כ פרק אדריכלות </t>
  </si>
  <si>
    <t>ס"כ פרק עבודות בטון יצוק באתר</t>
  </si>
  <si>
    <t>01.22.1.120</t>
  </si>
  <si>
    <t>פירוק תקרה אקוסטית או תקרת גבס קיימת לרבות פירוק אלמנטי תלייה , גופי תאורה והבידוד (במידה וקיים)</t>
  </si>
  <si>
    <t>01.22.1.130</t>
  </si>
  <si>
    <t>פירוק תקרה אקוסטית או תקרת גבס קיימת לרבות פירוק אלמנטי תלייה , גופי תאורה והבידוד (במידה וקיים) לשימוש חוזר</t>
  </si>
  <si>
    <t>01.22.1.140</t>
  </si>
  <si>
    <t>פירוק תקרת מגשים קיימת לרבות פירוק אלמנטי תלייה , גופי תאורה והבידוד (במידה וקיים) לשימוש חוזר</t>
  </si>
  <si>
    <t>01.22.1.150</t>
  </si>
  <si>
    <t>הרכבה של תקרות אקוסטיות שפורקו במקום אחר , אלמנטי התלייה ופרופיל גמר L Z מאלומיניום סביב הקירות יסופקו ויורכבו ע"י הקבלן</t>
  </si>
  <si>
    <t xml:space="preserve">מתקני תברואה </t>
  </si>
  <si>
    <t>סה"כ מתקני תברואה</t>
  </si>
  <si>
    <t>סה"כ פרק חשמל</t>
  </si>
  <si>
    <t>סה"כ מתקני מיזוג אוויר</t>
  </si>
  <si>
    <t>סה"כ פרק תקשורת</t>
  </si>
  <si>
    <t>סה"כ פרק מסגרות פלדה</t>
  </si>
  <si>
    <t>01.22.1.160</t>
  </si>
  <si>
    <t>סגירה אופקית ואנכית (סינר) מלוחות גבס בעובי 12.5 מ"מ באותו מפלס או בין מפלסים שונים בכל רוחב פרוס בהיקפי תקרות אקוסטיות , לרבוץ קונסטרוקציה בכל גובה דרוש הכל עד גמר מושלם מוכן לצביעה</t>
  </si>
  <si>
    <t xml:space="preserve">מ"א </t>
  </si>
  <si>
    <t>סה"כ פרויקט מכון אונקולוגיה המטולוגיה בש"ח לא כולל מע"מ</t>
  </si>
  <si>
    <t>סה"כ פרק עבודות גזים רפואיים</t>
  </si>
  <si>
    <t xml:space="preserve">פרק עבודות גזים רפואיים </t>
  </si>
  <si>
    <t>01.37.01.0000</t>
  </si>
  <si>
    <t>01.37.01.0010</t>
  </si>
  <si>
    <t>פירוק וניתוק יחדת פס גזים רפואיים באורך עד 5 מ"א לרבות עבודות חשמל וניתוק מערכות חשמל ושקעים בפס , ניתוק נקודות תקשורת , ניתוק וביטול מערכות קריאת אחות חולה . העבודה כוללת עבודות חיתוך וניתוק צנרת גזים , עבודות הלחמה של צנרת נחושת והורדה ופירוק מהקיר .</t>
  </si>
  <si>
    <t>קידוח בקוטר 12 מ"מ לעומק 20 ס"מ בתוך בטון קיים (אופקי או אנכי) ועיגון מוטות זיון חדשים - קוצים באורך 80 ס"מ, לפי המפרט המיוחד. העבודה כוללת את הקידוח, אספקה ועיגון מוטות הזיון הנ"ל, כולל מריחת המוטות בתחום הקדח בחומר מסוג "סיקה אנקורפיקס 3001" לכל עומק הקדח. הזיון עצמו מהווה חלק ממחיר היחידה.</t>
  </si>
  <si>
    <t>יציקת בטון ביסוד עובר עבור קיר תומך מגן.</t>
  </si>
  <si>
    <t xml:space="preserve"> מ"ק</t>
  </si>
  <si>
    <t>יציקת בטון רזה בעובי 5 ס"מ.</t>
  </si>
  <si>
    <t>יציקת קיר בטון מגן בעובי 35 ס"מ.</t>
  </si>
  <si>
    <t>יציקת קטעי קירות בטון בעובי 30-40 ס"מ במידות שונות.</t>
  </si>
  <si>
    <t>כנ"ל, אך קטעי קירות בעובי 20 ס"מ.</t>
  </si>
  <si>
    <t>הריסת קטעי קירות בטון קיימים בעובי 30 ס"מ, כולל תיקון, יישור והחלקת דופן הקיר.</t>
  </si>
  <si>
    <t>פירוק דלתות ומשקופי פלדה קיימים בשלושה פתחים במידות שונות, בחזית צפונית של קיר מרחב מוגן.</t>
  </si>
  <si>
    <t>יציקת קורת בטון ברוחב 30 ס"מ.</t>
  </si>
  <si>
    <t>יציקת שכבת CLSM בעובי 15 ס"מ בחוזק 2MP מתחת ליסוד הקיר.</t>
  </si>
  <si>
    <t>השלמת יציקת מדרכת בטון בעובי 12 ס"מ, כולל החלקה.</t>
  </si>
  <si>
    <t>01.02.00.0060</t>
  </si>
  <si>
    <t>01.02.00.0070</t>
  </si>
  <si>
    <t>01.02.00.0080</t>
  </si>
  <si>
    <t>01.02.00.0090</t>
  </si>
  <si>
    <t>01.02.00.0100</t>
  </si>
  <si>
    <t>01.02.00.0110</t>
  </si>
  <si>
    <t>01.02.00.0120</t>
  </si>
  <si>
    <t>01.02.00.0130</t>
  </si>
  <si>
    <t>01.02.00.0140</t>
  </si>
  <si>
    <t>01.02.00.0150</t>
  </si>
  <si>
    <t>01.02.00.0160</t>
  </si>
  <si>
    <t>01.00.0000</t>
  </si>
  <si>
    <t>עבודות עפר</t>
  </si>
  <si>
    <t>01.00.0010</t>
  </si>
  <si>
    <t>הריסת קטע מדרכת בטון קיימת בעובי 12 ס"מ.</t>
  </si>
  <si>
    <t>01.00.0020</t>
  </si>
  <si>
    <t>חפירה ידנית בתוך שכבות מצעים מהודקים ושכבות חול.</t>
  </si>
  <si>
    <t>01.00.0030</t>
  </si>
  <si>
    <t>אספקת 2 שכבות מצעים סוג א' מהודקות לצפיפות %99 מוד. אאשהו. עובי כל שכבה 15 ס"מ (לאחר ההידוק)</t>
  </si>
  <si>
    <t>01.00.0040</t>
  </si>
  <si>
    <t>הידוק שתית קיימת של מצעים/חול לצפיפות %99 מוד. אאשהו.</t>
  </si>
  <si>
    <t>01.00.0050</t>
  </si>
  <si>
    <t>השלמת שכבות מצעים סוג א' מהודקות לצפיפות של %98 מוד. אאשהו. בקטעים קטנים ליד קיר המגן. (עובי 15 ס"מ לכל שכבה)</t>
  </si>
  <si>
    <t>סה"כ פרק עבודות עפר</t>
  </si>
  <si>
    <t>עבודות במרחב מוגן</t>
  </si>
  <si>
    <t>01.79.3.010</t>
  </si>
  <si>
    <t>סימון ושילוט פולט אור לממ"מ לפי דרישות מפקדת פיקוד העורף.</t>
  </si>
  <si>
    <t>01.79.3.020</t>
  </si>
  <si>
    <t>פרגוד מתקפל להסתרת מערכת הסינון במרחב מוגן, עשוי ממחיצות עץ עץ גלגלים מחופה פורמייקה לבנה, מעוגן לקיר הממ"מ.</t>
  </si>
  <si>
    <t>01.79.3.030</t>
  </si>
  <si>
    <t>אספקה והתקנה קומפלט של דלת הדף רסיסים למוסדות בריאות (משקוף נירוסטה) 25 מ"מ 210\140</t>
  </si>
  <si>
    <t>01.79.3.040</t>
  </si>
  <si>
    <t xml:space="preserve">אספקה והתקנה קומפלט של חלון הדף מוסדי בפתיחת כנף 100\100 </t>
  </si>
  <si>
    <t>01.79.3.050</t>
  </si>
  <si>
    <t xml:space="preserve">אספקה והתקנה של צינור "8 תיקני למרחב מוגן מוסדי כולל קידוח </t>
  </si>
  <si>
    <t xml:space="preserve">אספקה והתקנה של צינור "6 תיקני למרחב מוגן מוסדי כולל קידוח </t>
  </si>
  <si>
    <r>
      <rPr>
        <b/>
        <sz val="14"/>
        <rFont val="Arial"/>
        <family val="2"/>
        <scheme val="minor"/>
      </rPr>
      <t>פרק אדריכלות</t>
    </r>
    <r>
      <rPr>
        <b/>
        <sz val="11"/>
        <color theme="1"/>
        <rFont val="Arial"/>
        <family val="2"/>
        <scheme val="minor"/>
      </rPr>
      <t xml:space="preserve"> </t>
    </r>
  </si>
  <si>
    <t>הערות: 1) מחירי היחידה בסעיפים השונים בפרק זה כוללים גם את כל הספים, פרופילי ההפרדה (במעבר בין ריצופים), פרופילים לאורך הדגשי קר מיקה בשרותים ופרופילי הגמר למיניהם מנירוסטה ו/או אלומיניום (לפי הנחיות ופרטי האדריכל), אופקייים ואנכיים המשווקים ע"י "אייל-ציפויים" או ש"ע, הכל לפי דרישת האדריכל.</t>
  </si>
  <si>
    <t>ריצופים וחיפויים שלגביהם צויין מחיר יסוד יבחרו ע"י המזמין ישירות אצל הספק</t>
  </si>
  <si>
    <t>על הקבלן לקחת בחשבון כי האדריכל רשאי להורות לו על אספקה של חומר ריצוף / חיפוי מיצרן ודגם מסוים במסגרת מחיר היסוד שייקבע בין הספק לאדריכל.</t>
  </si>
  <si>
    <t>על הקבלן לקחת בחשבון כי בתום העבודה ימסרו למזמין במקום עליו יורה המפקח - רזרבות חתומות באריזתם המקורית מכל סוג תגמיר שבוצע בפרויקט (כגון: אריחי קרמ יקה/ גרניט פורצלן וכו') בשיעור 3% מהכמויות שבוצעו בפועל וזאת ללא כל תמורה נוספת ועל הקבלן להתחשב בכך בעת מילוי הצעתו.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</si>
</sst>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0.000"/>
  </numFmts>
  <fonts count="12" x14ac:knownFonts="1">
    <font>
      <sz val="11"/>
      <color theme="1"/>
      <name val="Arial"/>
      <family val="2"/>
      <charset val="177"/>
      <scheme val="minor"/>
    </font>
    <font>
      <b/>
      <sz val="18"/>
      <color theme="5" tint="-0.499984740745262"/>
      <name val="Arial"/>
      <family val="2"/>
      <scheme val="minor"/>
    </font>
    <font>
      <sz val="14"/>
      <color theme="1"/>
      <name val="Arial"/>
      <family val="2"/>
      <charset val="177"/>
      <scheme val="minor"/>
    </font>
    <font>
      <sz val="11"/>
      <color theme="1"/>
      <name val="Arial"/>
      <family val="2"/>
      <charset val="177"/>
      <scheme val="minor"/>
    </font>
    <font>
      <b/>
      <sz val="11"/>
      <color theme="1"/>
      <name val="Arial"/>
      <family val="2"/>
      <scheme val="minor"/>
    </font>
    <font>
      <b/>
      <sz val="14"/>
      <color theme="1"/>
      <name val="Arial"/>
      <family val="2"/>
      <scheme val="minor"/>
    </font>
    <font>
      <b/>
      <sz val="14"/>
      <name val="Arial"/>
      <family val="2"/>
      <scheme val="minor"/>
    </font>
    <font>
      <sz val="12"/>
      <color theme="1"/>
      <name val="Arial"/>
      <family val="2"/>
      <charset val="177"/>
      <scheme val="minor"/>
    </font>
    <font>
      <sz val="12"/>
      <color rgb="FFFF0000"/>
      <name val="Arial"/>
      <family val="2"/>
      <charset val="177"/>
      <scheme val="minor"/>
    </font>
    <font>
      <b/>
      <sz val="12"/>
      <color rgb="FFFF0000"/>
      <name val="Arial"/>
      <family val="2"/>
      <scheme val="minor"/>
    </font>
    <font>
      <b/>
      <sz val="12"/>
      <color theme="1"/>
      <name val="Arial"/>
      <family val="2"/>
      <scheme val="minor"/>
    </font>
    <font>
      <sz val="12"/>
      <color theme="1"/>
      <name val="Arial"/>
      <family val="2"/>
      <scheme val="minor"/>
    </font>
  </fonts>
  <fills count="12">
    <fill>
      <patternFill patternType="none"/>
    </fill>
    <fill>
      <patternFill patternType="gray125"/>
    </fill>
    <fill>
      <patternFill patternType="solid">
        <fgColor theme="6"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2" tint="-9.9978637043366805E-2"/>
        <bgColor indexed="64"/>
      </patternFill>
    </fill>
  </fills>
  <borders count="17">
    <border>
      <left/>
      <right/>
      <top/>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right style="thick">
        <color auto="1"/>
      </right>
      <top style="thick">
        <color auto="1"/>
      </top>
      <bottom style="thick">
        <color auto="1"/>
      </bottom>
      <diagonal/>
    </border>
    <border>
      <left style="thick">
        <color auto="1"/>
      </left>
      <right style="thick">
        <color auto="1"/>
      </right>
      <top/>
      <bottom style="thick">
        <color auto="1"/>
      </bottom>
      <diagonal/>
    </border>
    <border>
      <left style="medium">
        <color indexed="64"/>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style="thick">
        <color auto="1"/>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thick">
        <color auto="1"/>
      </left>
      <right style="thick">
        <color auto="1"/>
      </right>
      <top/>
      <bottom/>
      <diagonal/>
    </border>
    <border>
      <left style="thick">
        <color auto="1"/>
      </left>
      <right/>
      <top/>
      <bottom/>
      <diagonal/>
    </border>
    <border>
      <left style="medium">
        <color indexed="64"/>
      </left>
      <right style="thick">
        <color auto="1"/>
      </right>
      <top style="medium">
        <color indexed="64"/>
      </top>
      <bottom style="thick">
        <color auto="1"/>
      </bottom>
      <diagonal/>
    </border>
    <border>
      <left style="thick">
        <color auto="1"/>
      </left>
      <right style="thick">
        <color auto="1"/>
      </right>
      <top style="medium">
        <color indexed="64"/>
      </top>
      <bottom style="thick">
        <color auto="1"/>
      </bottom>
      <diagonal/>
    </border>
    <border>
      <left style="thick">
        <color auto="1"/>
      </left>
      <right style="medium">
        <color indexed="64"/>
      </right>
      <top style="medium">
        <color indexed="64"/>
      </top>
      <bottom style="thick">
        <color auto="1"/>
      </bottom>
      <diagonal/>
    </border>
    <border>
      <left style="medium">
        <color indexed="64"/>
      </left>
      <right style="thick">
        <color auto="1"/>
      </right>
      <top style="thick">
        <color auto="1"/>
      </top>
      <bottom style="medium">
        <color indexed="64"/>
      </bottom>
      <diagonal/>
    </border>
    <border>
      <left style="thick">
        <color auto="1"/>
      </left>
      <right style="thick">
        <color auto="1"/>
      </right>
      <top style="thick">
        <color auto="1"/>
      </top>
      <bottom style="medium">
        <color indexed="64"/>
      </bottom>
      <diagonal/>
    </border>
    <border>
      <left style="thick">
        <color auto="1"/>
      </left>
      <right style="medium">
        <color indexed="64"/>
      </right>
      <top style="thick">
        <color auto="1"/>
      </top>
      <bottom style="medium">
        <color indexed="64"/>
      </bottom>
      <diagonal/>
    </border>
  </borders>
  <cellStyleXfs count="2">
    <xf numFmtId="0" fontId="0" fillId="0" borderId="0"/>
    <xf numFmtId="43" fontId="3" fillId="0" borderId="0" applyFont="0" applyFill="0" applyBorder="0" applyAlignment="0" applyProtection="0"/>
  </cellStyleXfs>
  <cellXfs count="154">
    <xf numFmtId="0" fontId="0" fillId="0" borderId="0" xfId="0"/>
    <xf numFmtId="0" fontId="0" fillId="0" borderId="1" xfId="0" applyBorder="1"/>
    <xf numFmtId="49" fontId="0" fillId="2" borderId="1" xfId="0" applyNumberFormat="1" applyFill="1" applyBorder="1" applyAlignment="1">
      <alignment horizontal="left"/>
    </xf>
    <xf numFmtId="49" fontId="0" fillId="2" borderId="1" xfId="0" applyNumberFormat="1" applyFill="1" applyBorder="1" applyAlignment="1">
      <alignment horizontal="right" wrapText="1"/>
    </xf>
    <xf numFmtId="49" fontId="0" fillId="3" borderId="1" xfId="0" applyNumberFormat="1" applyFill="1" applyBorder="1" applyAlignment="1">
      <alignment horizontal="left"/>
    </xf>
    <xf numFmtId="49" fontId="0" fillId="3" borderId="1" xfId="0" applyNumberFormat="1" applyFill="1" applyBorder="1" applyAlignment="1">
      <alignment horizontal="right" wrapText="1"/>
    </xf>
    <xf numFmtId="49" fontId="0" fillId="4" borderId="1" xfId="0" applyNumberFormat="1" applyFill="1" applyBorder="1" applyAlignment="1">
      <alignment horizontal="left"/>
    </xf>
    <xf numFmtId="49" fontId="0" fillId="4" borderId="1" xfId="0" applyNumberFormat="1" applyFill="1" applyBorder="1" applyAlignment="1">
      <alignment horizontal="right" wrapText="1"/>
    </xf>
    <xf numFmtId="49" fontId="0" fillId="5" borderId="1" xfId="0" applyNumberFormat="1" applyFill="1" applyBorder="1" applyAlignment="1">
      <alignment horizontal="left"/>
    </xf>
    <xf numFmtId="49" fontId="0" fillId="5" borderId="1" xfId="0" applyNumberFormat="1" applyFill="1" applyBorder="1" applyAlignment="1">
      <alignment horizontal="right" wrapText="1"/>
    </xf>
    <xf numFmtId="49" fontId="0" fillId="6" borderId="1" xfId="0" applyNumberFormat="1" applyFill="1" applyBorder="1" applyAlignment="1">
      <alignment horizontal="left"/>
    </xf>
    <xf numFmtId="49" fontId="0" fillId="6" borderId="1" xfId="0" applyNumberFormat="1" applyFill="1" applyBorder="1" applyAlignment="1">
      <alignment horizontal="right" wrapText="1"/>
    </xf>
    <xf numFmtId="0" fontId="0" fillId="6" borderId="1" xfId="0" applyFill="1" applyBorder="1"/>
    <xf numFmtId="49" fontId="0" fillId="7" borderId="1" xfId="0" applyNumberFormat="1" applyFill="1" applyBorder="1" applyAlignment="1">
      <alignment horizontal="left"/>
    </xf>
    <xf numFmtId="49" fontId="0" fillId="7" borderId="1" xfId="0" applyNumberFormat="1" applyFill="1" applyBorder="1" applyAlignment="1">
      <alignment horizontal="right" wrapText="1"/>
    </xf>
    <xf numFmtId="49" fontId="0" fillId="5" borderId="2" xfId="0" applyNumberFormat="1" applyFill="1" applyBorder="1" applyAlignment="1">
      <alignment horizontal="right" wrapText="1"/>
    </xf>
    <xf numFmtId="0" fontId="0" fillId="10" borderId="1" xfId="0" applyFill="1" applyBorder="1"/>
    <xf numFmtId="49" fontId="0" fillId="10" borderId="1" xfId="0" applyNumberFormat="1" applyFill="1" applyBorder="1" applyAlignment="1">
      <alignment horizontal="right" wrapText="1"/>
    </xf>
    <xf numFmtId="49" fontId="2" fillId="10" borderId="1" xfId="0" applyNumberFormat="1" applyFont="1" applyFill="1" applyBorder="1" applyAlignment="1">
      <alignment horizontal="right" wrapText="1"/>
    </xf>
    <xf numFmtId="0" fontId="0" fillId="9" borderId="1" xfId="0" applyFill="1" applyBorder="1"/>
    <xf numFmtId="49" fontId="0" fillId="11" borderId="1" xfId="0" applyNumberFormat="1" applyFill="1" applyBorder="1" applyAlignment="1">
      <alignment horizontal="left"/>
    </xf>
    <xf numFmtId="49" fontId="0" fillId="11" borderId="1" xfId="0" applyNumberFormat="1" applyFill="1" applyBorder="1" applyAlignment="1">
      <alignment horizontal="right" wrapText="1"/>
    </xf>
    <xf numFmtId="49" fontId="4" fillId="7" borderId="1" xfId="0" applyNumberFormat="1" applyFont="1" applyFill="1" applyBorder="1" applyAlignment="1">
      <alignment horizontal="left"/>
    </xf>
    <xf numFmtId="49" fontId="5" fillId="7" borderId="1" xfId="0" applyNumberFormat="1" applyFont="1" applyFill="1" applyBorder="1" applyAlignment="1">
      <alignment horizontal="right" wrapText="1"/>
    </xf>
    <xf numFmtId="49" fontId="4" fillId="7" borderId="1" xfId="0" applyNumberFormat="1" applyFont="1" applyFill="1" applyBorder="1" applyAlignment="1">
      <alignment horizontal="right" wrapText="1"/>
    </xf>
    <xf numFmtId="0" fontId="4" fillId="0" borderId="0" xfId="0" applyFont="1"/>
    <xf numFmtId="0" fontId="4" fillId="0" borderId="1" xfId="0" applyFont="1" applyFill="1" applyBorder="1"/>
    <xf numFmtId="0" fontId="4" fillId="0" borderId="0" xfId="0" applyFont="1" applyFill="1"/>
    <xf numFmtId="0" fontId="0" fillId="0" borderId="1" xfId="0" applyFill="1" applyBorder="1"/>
    <xf numFmtId="0" fontId="0" fillId="0" borderId="0" xfId="0" applyFill="1"/>
    <xf numFmtId="0" fontId="4" fillId="0" borderId="1" xfId="0" applyFont="1" applyFill="1" applyBorder="1" applyAlignment="1">
      <alignment horizontal="right" wrapText="1"/>
    </xf>
    <xf numFmtId="4" fontId="0" fillId="0" borderId="0" xfId="0" applyNumberFormat="1" applyFill="1"/>
    <xf numFmtId="0" fontId="7" fillId="0" borderId="0" xfId="0" applyFont="1"/>
    <xf numFmtId="49" fontId="0" fillId="7" borderId="2" xfId="0" applyNumberFormat="1" applyFill="1" applyBorder="1" applyAlignment="1">
      <alignment horizontal="right" wrapText="1"/>
    </xf>
    <xf numFmtId="49" fontId="7" fillId="0" borderId="0" xfId="0" applyNumberFormat="1" applyFont="1" applyBorder="1" applyAlignment="1">
      <alignment horizontal="right" wrapText="1"/>
    </xf>
    <xf numFmtId="49" fontId="0" fillId="7" borderId="2" xfId="0" applyNumberFormat="1" applyFill="1" applyBorder="1" applyAlignment="1">
      <alignment horizontal="left"/>
    </xf>
    <xf numFmtId="49" fontId="0" fillId="7" borderId="6" xfId="0" applyNumberFormat="1" applyFill="1" applyBorder="1" applyAlignment="1">
      <alignment horizontal="left"/>
    </xf>
    <xf numFmtId="49" fontId="0" fillId="7" borderId="7" xfId="0" applyNumberFormat="1" applyFill="1" applyBorder="1" applyAlignment="1">
      <alignment horizontal="right" wrapText="1"/>
    </xf>
    <xf numFmtId="49" fontId="7" fillId="0" borderId="9" xfId="0" applyNumberFormat="1" applyFont="1" applyBorder="1" applyAlignment="1">
      <alignment horizontal="left"/>
    </xf>
    <xf numFmtId="49" fontId="4" fillId="6" borderId="1" xfId="0" applyNumberFormat="1" applyFont="1" applyFill="1" applyBorder="1" applyAlignment="1">
      <alignment horizontal="left"/>
    </xf>
    <xf numFmtId="49" fontId="5" fillId="6" borderId="1" xfId="0" applyNumberFormat="1" applyFont="1" applyFill="1" applyBorder="1" applyAlignment="1">
      <alignment horizontal="right" wrapText="1"/>
    </xf>
    <xf numFmtId="49" fontId="4" fillId="6" borderId="1" xfId="0" applyNumberFormat="1" applyFont="1" applyFill="1" applyBorder="1" applyAlignment="1">
      <alignment horizontal="right" wrapText="1"/>
    </xf>
    <xf numFmtId="49" fontId="4" fillId="5" borderId="1" xfId="0" applyNumberFormat="1" applyFont="1" applyFill="1" applyBorder="1" applyAlignment="1">
      <alignment horizontal="left"/>
    </xf>
    <xf numFmtId="49" fontId="5" fillId="5" borderId="1" xfId="0" applyNumberFormat="1" applyFont="1" applyFill="1" applyBorder="1" applyAlignment="1">
      <alignment horizontal="right" wrapText="1"/>
    </xf>
    <xf numFmtId="49" fontId="4" fillId="5" borderId="1" xfId="0" applyNumberFormat="1" applyFont="1" applyFill="1" applyBorder="1" applyAlignment="1">
      <alignment horizontal="right" wrapText="1"/>
    </xf>
    <xf numFmtId="49" fontId="4" fillId="4" borderId="1" xfId="0" applyNumberFormat="1" applyFont="1" applyFill="1" applyBorder="1" applyAlignment="1">
      <alignment horizontal="left"/>
    </xf>
    <xf numFmtId="49" fontId="5" fillId="4" borderId="1" xfId="0" applyNumberFormat="1" applyFont="1" applyFill="1" applyBorder="1" applyAlignment="1">
      <alignment horizontal="right" wrapText="1"/>
    </xf>
    <xf numFmtId="49" fontId="4" fillId="4" borderId="1" xfId="0" applyNumberFormat="1" applyFont="1" applyFill="1" applyBorder="1" applyAlignment="1">
      <alignment horizontal="right" wrapText="1"/>
    </xf>
    <xf numFmtId="49" fontId="4" fillId="2" borderId="1" xfId="0" applyNumberFormat="1" applyFont="1" applyFill="1" applyBorder="1" applyAlignment="1">
      <alignment horizontal="left"/>
    </xf>
    <xf numFmtId="49" fontId="5" fillId="2" borderId="1" xfId="0" applyNumberFormat="1" applyFont="1" applyFill="1" applyBorder="1" applyAlignment="1">
      <alignment horizontal="right" wrapText="1"/>
    </xf>
    <xf numFmtId="49" fontId="4" fillId="2" borderId="1" xfId="0" applyNumberFormat="1" applyFont="1" applyFill="1" applyBorder="1" applyAlignment="1">
      <alignment horizontal="right" wrapText="1"/>
    </xf>
    <xf numFmtId="49" fontId="4" fillId="3" borderId="1" xfId="0" applyNumberFormat="1" applyFont="1" applyFill="1" applyBorder="1" applyAlignment="1">
      <alignment horizontal="left"/>
    </xf>
    <xf numFmtId="49" fontId="5" fillId="3" borderId="1" xfId="0" applyNumberFormat="1" applyFont="1" applyFill="1" applyBorder="1" applyAlignment="1">
      <alignment horizontal="right" wrapText="1"/>
    </xf>
    <xf numFmtId="49" fontId="4" fillId="3" borderId="1" xfId="0" applyNumberFormat="1" applyFont="1" applyFill="1" applyBorder="1" applyAlignment="1">
      <alignment horizontal="right" wrapText="1"/>
    </xf>
    <xf numFmtId="43" fontId="0" fillId="0" borderId="1" xfId="1" applyFont="1" applyBorder="1"/>
    <xf numFmtId="0" fontId="0" fillId="6" borderId="1" xfId="0" applyFill="1" applyBorder="1" applyAlignment="1">
      <alignment horizontal="right" wrapText="1"/>
    </xf>
    <xf numFmtId="0" fontId="0" fillId="6" borderId="1" xfId="0" applyFill="1" applyBorder="1" applyAlignment="1">
      <alignment horizontal="right"/>
    </xf>
    <xf numFmtId="0" fontId="0" fillId="0" borderId="0" xfId="0" applyAlignment="1">
      <alignment horizontal="right"/>
    </xf>
    <xf numFmtId="0" fontId="0" fillId="0" borderId="1" xfId="0" applyBorder="1" applyAlignment="1">
      <alignment horizontal="right"/>
    </xf>
    <xf numFmtId="164" fontId="0" fillId="0" borderId="0" xfId="0" applyNumberFormat="1" applyAlignment="1">
      <alignment horizontal="right"/>
    </xf>
    <xf numFmtId="49" fontId="4" fillId="0" borderId="1" xfId="0" applyNumberFormat="1" applyFont="1" applyFill="1" applyBorder="1" applyAlignment="1">
      <alignment horizontal="left"/>
    </xf>
    <xf numFmtId="49" fontId="4" fillId="0" borderId="1" xfId="0" applyNumberFormat="1" applyFont="1" applyFill="1" applyBorder="1" applyAlignment="1">
      <alignment horizontal="right" wrapText="1"/>
    </xf>
    <xf numFmtId="0" fontId="4" fillId="0" borderId="1" xfId="0" applyFont="1" applyFill="1" applyBorder="1" applyAlignment="1">
      <alignment horizontal="center" vertical="center"/>
    </xf>
    <xf numFmtId="0" fontId="0" fillId="0" borderId="1" xfId="0" applyFill="1" applyBorder="1" applyAlignment="1">
      <alignment horizontal="right" wrapText="1"/>
    </xf>
    <xf numFmtId="0" fontId="4" fillId="0" borderId="1" xfId="0" applyFont="1" applyFill="1" applyBorder="1" applyAlignment="1">
      <alignment horizontal="right"/>
    </xf>
    <xf numFmtId="49" fontId="0" fillId="0" borderId="1" xfId="0" applyNumberFormat="1" applyFill="1" applyBorder="1" applyAlignment="1">
      <alignment horizontal="left"/>
    </xf>
    <xf numFmtId="49" fontId="0" fillId="0" borderId="1" xfId="0" applyNumberFormat="1" applyFill="1" applyBorder="1" applyAlignment="1">
      <alignment horizontal="right" wrapText="1"/>
    </xf>
    <xf numFmtId="49" fontId="4" fillId="0" borderId="1" xfId="0" applyNumberFormat="1" applyFont="1" applyFill="1" applyBorder="1" applyAlignment="1">
      <alignment horizontal="left" vertical="center"/>
    </xf>
    <xf numFmtId="43" fontId="7" fillId="0" borderId="0" xfId="1" applyFont="1" applyBorder="1"/>
    <xf numFmtId="43" fontId="9" fillId="0" borderId="0" xfId="1" applyFont="1" applyBorder="1"/>
    <xf numFmtId="43" fontId="9" fillId="0" borderId="0" xfId="1" applyFont="1" applyBorder="1" applyAlignment="1">
      <alignment horizontal="right" wrapText="1"/>
    </xf>
    <xf numFmtId="43" fontId="9" fillId="0" borderId="0" xfId="1" applyFont="1"/>
    <xf numFmtId="49" fontId="0" fillId="5" borderId="2" xfId="0" applyNumberFormat="1" applyFill="1" applyBorder="1" applyAlignment="1">
      <alignment horizontal="left"/>
    </xf>
    <xf numFmtId="49" fontId="0" fillId="5" borderId="6" xfId="0" applyNumberFormat="1" applyFill="1" applyBorder="1" applyAlignment="1">
      <alignment horizontal="left"/>
    </xf>
    <xf numFmtId="49" fontId="0" fillId="5" borderId="7" xfId="0" applyNumberFormat="1" applyFill="1" applyBorder="1" applyAlignment="1">
      <alignment horizontal="right" wrapText="1"/>
    </xf>
    <xf numFmtId="49" fontId="4" fillId="0" borderId="1" xfId="0" applyNumberFormat="1" applyFont="1" applyFill="1" applyBorder="1" applyAlignment="1">
      <alignment horizontal="right" vertical="center" wrapText="1"/>
    </xf>
    <xf numFmtId="0" fontId="4" fillId="0" borderId="14" xfId="0" applyFont="1" applyFill="1" applyBorder="1"/>
    <xf numFmtId="0" fontId="4" fillId="0" borderId="15" xfId="0" applyFont="1" applyFill="1" applyBorder="1" applyAlignment="1">
      <alignment horizontal="right" wrapText="1"/>
    </xf>
    <xf numFmtId="0" fontId="4" fillId="0" borderId="15" xfId="0" applyFont="1" applyFill="1" applyBorder="1"/>
    <xf numFmtId="0" fontId="4" fillId="0" borderId="4" xfId="0" applyFont="1" applyFill="1" applyBorder="1"/>
    <xf numFmtId="0" fontId="4" fillId="0" borderId="4" xfId="0" applyFont="1" applyFill="1" applyBorder="1" applyAlignment="1">
      <alignment horizontal="right" wrapText="1"/>
    </xf>
    <xf numFmtId="0" fontId="4" fillId="8" borderId="11" xfId="0" applyFont="1" applyFill="1" applyBorder="1"/>
    <xf numFmtId="0" fontId="4" fillId="8" borderId="12" xfId="0" applyFont="1" applyFill="1" applyBorder="1" applyAlignment="1">
      <alignment horizontal="right"/>
    </xf>
    <xf numFmtId="0" fontId="4" fillId="8" borderId="12" xfId="0" applyFont="1" applyFill="1" applyBorder="1"/>
    <xf numFmtId="43" fontId="9" fillId="0" borderId="0" xfId="1" applyFont="1" applyBorder="1" applyAlignment="1"/>
    <xf numFmtId="49" fontId="7" fillId="7" borderId="1" xfId="0" applyNumberFormat="1" applyFont="1" applyFill="1" applyBorder="1" applyAlignment="1">
      <alignment horizontal="right" wrapText="1"/>
    </xf>
    <xf numFmtId="49" fontId="7" fillId="6" borderId="1" xfId="0" applyNumberFormat="1" applyFont="1" applyFill="1" applyBorder="1" applyAlignment="1">
      <alignment horizontal="right" wrapText="1"/>
    </xf>
    <xf numFmtId="49" fontId="7" fillId="5" borderId="1" xfId="0" applyNumberFormat="1" applyFont="1" applyFill="1" applyBorder="1" applyAlignment="1">
      <alignment horizontal="right" wrapText="1"/>
    </xf>
    <xf numFmtId="49" fontId="7" fillId="4" borderId="1" xfId="0" applyNumberFormat="1" applyFont="1" applyFill="1" applyBorder="1" applyAlignment="1">
      <alignment horizontal="right" wrapText="1"/>
    </xf>
    <xf numFmtId="49" fontId="7" fillId="2" borderId="1" xfId="0" applyNumberFormat="1" applyFont="1" applyFill="1" applyBorder="1" applyAlignment="1">
      <alignment horizontal="right" wrapText="1"/>
    </xf>
    <xf numFmtId="0" fontId="7" fillId="3" borderId="1" xfId="0" applyFont="1" applyFill="1" applyBorder="1" applyAlignment="1">
      <alignment horizontal="right"/>
    </xf>
    <xf numFmtId="0" fontId="7" fillId="10" borderId="1" xfId="0" applyFont="1" applyFill="1" applyBorder="1" applyAlignment="1">
      <alignment horizontal="right"/>
    </xf>
    <xf numFmtId="49" fontId="10" fillId="7" borderId="10" xfId="0" applyNumberFormat="1" applyFont="1" applyFill="1" applyBorder="1" applyAlignment="1">
      <alignment horizontal="right" wrapText="1"/>
    </xf>
    <xf numFmtId="0" fontId="10" fillId="8" borderId="1" xfId="0" applyFont="1" applyFill="1" applyBorder="1" applyAlignment="1">
      <alignment horizontal="right" wrapText="1"/>
    </xf>
    <xf numFmtId="49" fontId="10" fillId="7" borderId="1" xfId="0" applyNumberFormat="1" applyFont="1" applyFill="1" applyBorder="1" applyAlignment="1">
      <alignment horizontal="right" wrapText="1"/>
    </xf>
    <xf numFmtId="49" fontId="10" fillId="6" borderId="1" xfId="0" applyNumberFormat="1" applyFont="1" applyFill="1" applyBorder="1" applyAlignment="1">
      <alignment horizontal="right" wrapText="1"/>
    </xf>
    <xf numFmtId="49" fontId="10" fillId="5" borderId="1" xfId="0" applyNumberFormat="1" applyFont="1" applyFill="1" applyBorder="1" applyAlignment="1">
      <alignment horizontal="right" wrapText="1"/>
    </xf>
    <xf numFmtId="49" fontId="10" fillId="4" borderId="1" xfId="0" applyNumberFormat="1" applyFont="1" applyFill="1" applyBorder="1" applyAlignment="1">
      <alignment horizontal="right" wrapText="1"/>
    </xf>
    <xf numFmtId="49" fontId="10" fillId="2" borderId="1" xfId="0" applyNumberFormat="1" applyFont="1" applyFill="1" applyBorder="1" applyAlignment="1">
      <alignment horizontal="right" wrapText="1"/>
    </xf>
    <xf numFmtId="0" fontId="10" fillId="3" borderId="1" xfId="0" applyFont="1" applyFill="1" applyBorder="1" applyAlignment="1">
      <alignment horizontal="right"/>
    </xf>
    <xf numFmtId="0" fontId="10" fillId="10" borderId="1" xfId="0" applyFont="1" applyFill="1" applyBorder="1" applyAlignment="1">
      <alignment horizontal="right"/>
    </xf>
    <xf numFmtId="43" fontId="4" fillId="7" borderId="1" xfId="1" applyFont="1" applyFill="1" applyBorder="1"/>
    <xf numFmtId="43" fontId="4" fillId="0" borderId="1" xfId="1" applyFont="1" applyFill="1" applyBorder="1"/>
    <xf numFmtId="43" fontId="0" fillId="7" borderId="1" xfId="1" applyFont="1" applyFill="1" applyBorder="1"/>
    <xf numFmtId="43" fontId="0" fillId="7" borderId="2" xfId="1" applyFont="1" applyFill="1" applyBorder="1"/>
    <xf numFmtId="43" fontId="0" fillId="7" borderId="7" xfId="1" applyFont="1" applyFill="1" applyBorder="1"/>
    <xf numFmtId="43" fontId="4" fillId="8" borderId="12" xfId="1" applyFont="1" applyFill="1" applyBorder="1"/>
    <xf numFmtId="43" fontId="4" fillId="0" borderId="15" xfId="1" applyFont="1" applyFill="1" applyBorder="1"/>
    <xf numFmtId="43" fontId="4" fillId="0" borderId="4" xfId="1" applyFont="1" applyFill="1" applyBorder="1"/>
    <xf numFmtId="43" fontId="0" fillId="6" borderId="1" xfId="1" applyFont="1" applyFill="1" applyBorder="1"/>
    <xf numFmtId="43" fontId="0" fillId="0" borderId="1" xfId="1" applyFont="1" applyFill="1" applyBorder="1"/>
    <xf numFmtId="43" fontId="7" fillId="0" borderId="0" xfId="1" applyFont="1"/>
    <xf numFmtId="43" fontId="0" fillId="11" borderId="1" xfId="1" applyFont="1" applyFill="1" applyBorder="1"/>
    <xf numFmtId="43" fontId="4" fillId="6" borderId="1" xfId="1" applyFont="1" applyFill="1" applyBorder="1"/>
    <xf numFmtId="43" fontId="4" fillId="5" borderId="1" xfId="1" applyFont="1" applyFill="1" applyBorder="1"/>
    <xf numFmtId="43" fontId="0" fillId="5" borderId="1" xfId="1" applyFont="1" applyFill="1" applyBorder="1"/>
    <xf numFmtId="43" fontId="0" fillId="5" borderId="2" xfId="1" applyFont="1" applyFill="1" applyBorder="1"/>
    <xf numFmtId="43" fontId="0" fillId="5" borderId="7" xfId="1" applyFont="1" applyFill="1" applyBorder="1"/>
    <xf numFmtId="43" fontId="4" fillId="4" borderId="1" xfId="1" applyFont="1" applyFill="1" applyBorder="1"/>
    <xf numFmtId="43" fontId="0" fillId="4" borderId="1" xfId="1" applyFont="1" applyFill="1" applyBorder="1"/>
    <xf numFmtId="43" fontId="4" fillId="2" borderId="1" xfId="1" applyFont="1" applyFill="1" applyBorder="1"/>
    <xf numFmtId="43" fontId="0" fillId="2" borderId="1" xfId="1" applyFont="1" applyFill="1" applyBorder="1"/>
    <xf numFmtId="43" fontId="4" fillId="3" borderId="1" xfId="1" applyFont="1" applyFill="1" applyBorder="1"/>
    <xf numFmtId="43" fontId="0" fillId="3" borderId="1" xfId="1" applyFont="1" applyFill="1" applyBorder="1"/>
    <xf numFmtId="43" fontId="0" fillId="10" borderId="1" xfId="1" applyFont="1" applyFill="1" applyBorder="1"/>
    <xf numFmtId="43" fontId="0" fillId="0" borderId="0" xfId="1" applyFont="1"/>
    <xf numFmtId="43" fontId="0" fillId="7" borderId="8" xfId="1" applyFont="1" applyFill="1" applyBorder="1"/>
    <xf numFmtId="43" fontId="4" fillId="8" borderId="13" xfId="1" applyFont="1" applyFill="1" applyBorder="1"/>
    <xf numFmtId="43" fontId="4" fillId="0" borderId="16" xfId="1" applyFont="1" applyFill="1" applyBorder="1"/>
    <xf numFmtId="43" fontId="0" fillId="5" borderId="8" xfId="1" applyFont="1" applyFill="1" applyBorder="1"/>
    <xf numFmtId="0" fontId="7" fillId="8" borderId="4" xfId="0" applyFont="1" applyFill="1" applyBorder="1" applyAlignment="1">
      <alignment horizontal="right" wrapText="1"/>
    </xf>
    <xf numFmtId="49" fontId="11" fillId="7" borderId="5" xfId="0" applyNumberFormat="1" applyFont="1" applyFill="1" applyBorder="1" applyAlignment="1">
      <alignment horizontal="right" wrapText="1"/>
    </xf>
    <xf numFmtId="43" fontId="0" fillId="7" borderId="1" xfId="1" applyFont="1" applyFill="1" applyBorder="1" applyProtection="1">
      <protection locked="0"/>
    </xf>
    <xf numFmtId="43" fontId="0" fillId="7" borderId="2" xfId="1" applyFont="1" applyFill="1" applyBorder="1" applyProtection="1">
      <protection locked="0"/>
    </xf>
    <xf numFmtId="43" fontId="0" fillId="7" borderId="7" xfId="1" applyFont="1" applyFill="1" applyBorder="1" applyProtection="1">
      <protection locked="0"/>
    </xf>
    <xf numFmtId="43" fontId="8" fillId="0" borderId="0" xfId="1" applyFont="1" applyBorder="1" applyAlignment="1"/>
    <xf numFmtId="43" fontId="0" fillId="6" borderId="1" xfId="1" applyFont="1" applyFill="1" applyBorder="1" applyProtection="1">
      <protection locked="0"/>
    </xf>
    <xf numFmtId="43" fontId="0" fillId="11" borderId="1" xfId="1" applyFont="1" applyFill="1" applyBorder="1" applyProtection="1">
      <protection locked="0"/>
    </xf>
    <xf numFmtId="43" fontId="0" fillId="5" borderId="1" xfId="1" applyFont="1" applyFill="1" applyBorder="1" applyProtection="1">
      <protection locked="0"/>
    </xf>
    <xf numFmtId="43" fontId="0" fillId="5" borderId="2" xfId="1" applyFont="1" applyFill="1" applyBorder="1" applyProtection="1">
      <protection locked="0"/>
    </xf>
    <xf numFmtId="43" fontId="0" fillId="5" borderId="7" xfId="1" applyFont="1" applyFill="1" applyBorder="1" applyProtection="1">
      <protection locked="0"/>
    </xf>
    <xf numFmtId="43" fontId="0" fillId="4" borderId="1" xfId="1" applyFont="1" applyFill="1" applyBorder="1" applyProtection="1">
      <protection locked="0"/>
    </xf>
    <xf numFmtId="43" fontId="0" fillId="2" borderId="1" xfId="1" applyFont="1" applyFill="1" applyBorder="1" applyProtection="1">
      <protection locked="0"/>
    </xf>
    <xf numFmtId="43" fontId="0" fillId="3" borderId="1" xfId="1" applyFont="1" applyFill="1" applyBorder="1" applyProtection="1">
      <protection locked="0"/>
    </xf>
    <xf numFmtId="43" fontId="0" fillId="10" borderId="1" xfId="1" applyFont="1" applyFill="1" applyBorder="1" applyProtection="1">
      <protection locked="0"/>
    </xf>
    <xf numFmtId="43" fontId="0" fillId="9" borderId="2" xfId="1" applyFont="1" applyFill="1" applyBorder="1" applyAlignment="1"/>
    <xf numFmtId="43" fontId="0" fillId="0" borderId="4" xfId="1" applyFont="1" applyBorder="1" applyAlignment="1"/>
    <xf numFmtId="43" fontId="0" fillId="0" borderId="1" xfId="1" applyFont="1" applyBorder="1" applyAlignment="1"/>
    <xf numFmtId="0" fontId="1" fillId="9" borderId="2" xfId="0" applyFont="1" applyFill="1" applyBorder="1" applyAlignment="1">
      <alignment horizontal="right"/>
    </xf>
    <xf numFmtId="0" fontId="0" fillId="0" borderId="4" xfId="0" applyBorder="1" applyAlignment="1">
      <alignment horizontal="right"/>
    </xf>
    <xf numFmtId="43" fontId="0" fillId="0" borderId="3" xfId="1" applyFont="1" applyBorder="1" applyAlignment="1"/>
    <xf numFmtId="0" fontId="0" fillId="9" borderId="2" xfId="0" applyFill="1" applyBorder="1" applyAlignment="1"/>
    <xf numFmtId="0" fontId="0" fillId="0" borderId="4" xfId="0" applyBorder="1" applyAlignment="1"/>
    <xf numFmtId="43" fontId="0" fillId="9" borderId="2" xfId="1" applyFont="1" applyFill="1" applyBorder="1"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0"/>
  <sheetViews>
    <sheetView rightToLeft="1" tabSelected="1" topLeftCell="A368" workbookViewId="0">
      <selection activeCell="E374" sqref="E374"/>
    </sheetView>
  </sheetViews>
  <sheetFormatPr defaultRowHeight="14.25" x14ac:dyDescent="0.2"/>
  <cols>
    <col min="1" max="1" width="13.75" customWidth="1"/>
    <col min="2" max="2" width="51.25" style="57" customWidth="1"/>
    <col min="4" max="4" width="10.75" style="125" customWidth="1"/>
    <col min="5" max="5" width="13.875" style="125" customWidth="1"/>
    <col min="6" max="6" width="16.25" style="125" customWidth="1"/>
  </cols>
  <sheetData>
    <row r="1" spans="1:6" ht="15.75" thickTop="1" thickBot="1" x14ac:dyDescent="0.25">
      <c r="A1" s="19"/>
      <c r="B1" s="148" t="s">
        <v>182</v>
      </c>
      <c r="C1" s="151" t="s">
        <v>157</v>
      </c>
      <c r="D1" s="153" t="s">
        <v>160</v>
      </c>
      <c r="E1" s="153" t="s">
        <v>158</v>
      </c>
      <c r="F1" s="145" t="s">
        <v>159</v>
      </c>
    </row>
    <row r="2" spans="1:6" ht="15.75" thickTop="1" thickBot="1" x14ac:dyDescent="0.25">
      <c r="A2" s="19"/>
      <c r="B2" s="149"/>
      <c r="C2" s="152"/>
      <c r="D2" s="146"/>
      <c r="E2" s="146"/>
      <c r="F2" s="146"/>
    </row>
    <row r="3" spans="1:6" s="25" customFormat="1" ht="19.5" thickTop="1" thickBot="1" x14ac:dyDescent="0.3">
      <c r="A3" s="22" t="s">
        <v>731</v>
      </c>
      <c r="B3" s="23" t="s">
        <v>732</v>
      </c>
      <c r="C3" s="24"/>
      <c r="D3" s="101"/>
      <c r="E3" s="101"/>
      <c r="F3" s="101"/>
    </row>
    <row r="4" spans="1:6" s="25" customFormat="1" ht="16.5" thickTop="1" thickBot="1" x14ac:dyDescent="0.3">
      <c r="A4" s="60" t="s">
        <v>731</v>
      </c>
      <c r="B4" s="61" t="s">
        <v>166</v>
      </c>
      <c r="C4" s="61"/>
      <c r="D4" s="102"/>
      <c r="E4" s="102"/>
      <c r="F4" s="102"/>
    </row>
    <row r="5" spans="1:6" ht="15.75" thickTop="1" thickBot="1" x14ac:dyDescent="0.25">
      <c r="A5" s="13" t="s">
        <v>733</v>
      </c>
      <c r="B5" s="14" t="s">
        <v>734</v>
      </c>
      <c r="C5" s="14" t="s">
        <v>181</v>
      </c>
      <c r="D5" s="103">
        <v>15</v>
      </c>
      <c r="E5" s="132">
        <v>0</v>
      </c>
      <c r="F5" s="103">
        <f>E5*D5</f>
        <v>0</v>
      </c>
    </row>
    <row r="6" spans="1:6" ht="15.75" thickTop="1" thickBot="1" x14ac:dyDescent="0.25">
      <c r="A6" s="13" t="s">
        <v>735</v>
      </c>
      <c r="B6" s="14" t="s">
        <v>736</v>
      </c>
      <c r="C6" s="14" t="s">
        <v>710</v>
      </c>
      <c r="D6" s="103">
        <v>18</v>
      </c>
      <c r="E6" s="132">
        <v>0</v>
      </c>
      <c r="F6" s="103">
        <f>E6*D6</f>
        <v>0</v>
      </c>
    </row>
    <row r="7" spans="1:6" ht="30" thickTop="1" thickBot="1" x14ac:dyDescent="0.25">
      <c r="A7" s="13" t="s">
        <v>737</v>
      </c>
      <c r="B7" s="14" t="s">
        <v>738</v>
      </c>
      <c r="C7" s="14" t="s">
        <v>710</v>
      </c>
      <c r="D7" s="103">
        <v>4</v>
      </c>
      <c r="E7" s="132">
        <v>0</v>
      </c>
      <c r="F7" s="103">
        <f>E7*D7</f>
        <v>0</v>
      </c>
    </row>
    <row r="8" spans="1:6" ht="15.75" thickTop="1" thickBot="1" x14ac:dyDescent="0.25">
      <c r="A8" s="35" t="s">
        <v>739</v>
      </c>
      <c r="B8" s="33" t="s">
        <v>740</v>
      </c>
      <c r="C8" s="33" t="s">
        <v>181</v>
      </c>
      <c r="D8" s="104">
        <v>14</v>
      </c>
      <c r="E8" s="133">
        <v>0</v>
      </c>
      <c r="F8" s="104">
        <f>E8*D8</f>
        <v>0</v>
      </c>
    </row>
    <row r="9" spans="1:6" ht="29.25" thickBot="1" x14ac:dyDescent="0.25">
      <c r="A9" s="36" t="s">
        <v>741</v>
      </c>
      <c r="B9" s="37" t="s">
        <v>742</v>
      </c>
      <c r="C9" s="37" t="s">
        <v>710</v>
      </c>
      <c r="D9" s="105">
        <v>8</v>
      </c>
      <c r="E9" s="134">
        <v>0</v>
      </c>
      <c r="F9" s="126">
        <f>E9*D9</f>
        <v>0</v>
      </c>
    </row>
    <row r="10" spans="1:6" s="32" customFormat="1" ht="16.5" thickBot="1" x14ac:dyDescent="0.3">
      <c r="A10" s="38"/>
      <c r="B10" s="92" t="s">
        <v>743</v>
      </c>
      <c r="C10" s="34"/>
      <c r="D10" s="68"/>
      <c r="E10" s="135"/>
      <c r="F10" s="84">
        <f>SUM(F5:F9)</f>
        <v>0</v>
      </c>
    </row>
    <row r="11" spans="1:6" s="27" customFormat="1" ht="18.75" thickBot="1" x14ac:dyDescent="0.3">
      <c r="A11" s="81"/>
      <c r="B11" s="82" t="s">
        <v>756</v>
      </c>
      <c r="C11" s="83"/>
      <c r="D11" s="106"/>
      <c r="E11" s="106"/>
      <c r="F11" s="127"/>
    </row>
    <row r="12" spans="1:6" s="27" customFormat="1" ht="16.5" thickTop="1" thickBot="1" x14ac:dyDescent="0.3">
      <c r="A12" s="76" t="s">
        <v>0</v>
      </c>
      <c r="B12" s="77" t="s">
        <v>79</v>
      </c>
      <c r="C12" s="78"/>
      <c r="D12" s="107"/>
      <c r="E12" s="107"/>
      <c r="F12" s="128"/>
    </row>
    <row r="13" spans="1:6" s="27" customFormat="1" ht="15.75" thickBot="1" x14ac:dyDescent="0.3">
      <c r="A13" s="79" t="s">
        <v>1</v>
      </c>
      <c r="B13" s="80" t="s">
        <v>79</v>
      </c>
      <c r="C13" s="79"/>
      <c r="D13" s="108"/>
      <c r="E13" s="108"/>
      <c r="F13" s="108"/>
    </row>
    <row r="14" spans="1:6" s="29" customFormat="1" ht="30" thickTop="1" thickBot="1" x14ac:dyDescent="0.25">
      <c r="A14" s="12" t="s">
        <v>2</v>
      </c>
      <c r="B14" s="55" t="s">
        <v>80</v>
      </c>
      <c r="C14" s="12" t="s">
        <v>151</v>
      </c>
      <c r="D14" s="109">
        <v>18</v>
      </c>
      <c r="E14" s="136">
        <v>0</v>
      </c>
      <c r="F14" s="109">
        <f>E14*D14</f>
        <v>0</v>
      </c>
    </row>
    <row r="15" spans="1:6" s="29" customFormat="1" ht="30" thickTop="1" thickBot="1" x14ac:dyDescent="0.25">
      <c r="A15" s="12" t="s">
        <v>3</v>
      </c>
      <c r="B15" s="55" t="s">
        <v>81</v>
      </c>
      <c r="C15" s="12" t="s">
        <v>151</v>
      </c>
      <c r="D15" s="109">
        <v>8</v>
      </c>
      <c r="E15" s="136">
        <v>0</v>
      </c>
      <c r="F15" s="109">
        <f t="shared" ref="F15:F78" si="0">E15*D15</f>
        <v>0</v>
      </c>
    </row>
    <row r="16" spans="1:6" s="29" customFormat="1" ht="44.25" thickTop="1" thickBot="1" x14ac:dyDescent="0.25">
      <c r="A16" s="12" t="s">
        <v>4</v>
      </c>
      <c r="B16" s="55" t="s">
        <v>82</v>
      </c>
      <c r="C16" s="12" t="s">
        <v>151</v>
      </c>
      <c r="D16" s="109">
        <v>2</v>
      </c>
      <c r="E16" s="136">
        <v>0</v>
      </c>
      <c r="F16" s="109">
        <f t="shared" si="0"/>
        <v>0</v>
      </c>
    </row>
    <row r="17" spans="1:6" s="27" customFormat="1" ht="16.5" thickTop="1" thickBot="1" x14ac:dyDescent="0.3">
      <c r="A17" s="26" t="s">
        <v>5</v>
      </c>
      <c r="B17" s="30" t="s">
        <v>83</v>
      </c>
      <c r="C17" s="26"/>
      <c r="D17" s="102"/>
      <c r="E17" s="102"/>
      <c r="F17" s="102"/>
    </row>
    <row r="18" spans="1:6" s="29" customFormat="1" ht="30" thickTop="1" thickBot="1" x14ac:dyDescent="0.25">
      <c r="A18" s="12" t="s">
        <v>6</v>
      </c>
      <c r="B18" s="55" t="s">
        <v>84</v>
      </c>
      <c r="C18" s="12" t="s">
        <v>151</v>
      </c>
      <c r="D18" s="109">
        <v>1</v>
      </c>
      <c r="E18" s="136">
        <v>0</v>
      </c>
      <c r="F18" s="109">
        <f t="shared" si="0"/>
        <v>0</v>
      </c>
    </row>
    <row r="19" spans="1:6" s="29" customFormat="1" ht="15.75" thickTop="1" thickBot="1" x14ac:dyDescent="0.25">
      <c r="A19" s="12" t="s">
        <v>7</v>
      </c>
      <c r="B19" s="55" t="s">
        <v>85</v>
      </c>
      <c r="C19" s="12" t="s">
        <v>152</v>
      </c>
      <c r="D19" s="109">
        <v>12</v>
      </c>
      <c r="E19" s="136">
        <v>0</v>
      </c>
      <c r="F19" s="109">
        <f t="shared" si="0"/>
        <v>0</v>
      </c>
    </row>
    <row r="20" spans="1:6" s="29" customFormat="1" ht="30" thickTop="1" thickBot="1" x14ac:dyDescent="0.25">
      <c r="A20" s="12" t="s">
        <v>8</v>
      </c>
      <c r="B20" s="55" t="s">
        <v>86</v>
      </c>
      <c r="C20" s="12" t="s">
        <v>152</v>
      </c>
      <c r="D20" s="109">
        <v>16</v>
      </c>
      <c r="E20" s="136">
        <v>0</v>
      </c>
      <c r="F20" s="109">
        <f t="shared" si="0"/>
        <v>0</v>
      </c>
    </row>
    <row r="21" spans="1:6" s="29" customFormat="1" ht="30" thickTop="1" thickBot="1" x14ac:dyDescent="0.25">
      <c r="A21" s="12" t="s">
        <v>9</v>
      </c>
      <c r="B21" s="55" t="s">
        <v>87</v>
      </c>
      <c r="C21" s="12" t="s">
        <v>152</v>
      </c>
      <c r="D21" s="109">
        <v>16</v>
      </c>
      <c r="E21" s="136">
        <v>0</v>
      </c>
      <c r="F21" s="109">
        <f t="shared" si="0"/>
        <v>0</v>
      </c>
    </row>
    <row r="22" spans="1:6" s="29" customFormat="1" ht="72.75" thickTop="1" thickBot="1" x14ac:dyDescent="0.25">
      <c r="A22" s="12" t="s">
        <v>681</v>
      </c>
      <c r="B22" s="55" t="s">
        <v>682</v>
      </c>
      <c r="C22" s="12" t="s">
        <v>151</v>
      </c>
      <c r="D22" s="109">
        <v>1</v>
      </c>
      <c r="E22" s="136">
        <v>0</v>
      </c>
      <c r="F22" s="109">
        <f t="shared" si="0"/>
        <v>0</v>
      </c>
    </row>
    <row r="23" spans="1:6" s="27" customFormat="1" ht="16.5" thickTop="1" thickBot="1" x14ac:dyDescent="0.3">
      <c r="A23" s="26" t="s">
        <v>10</v>
      </c>
      <c r="B23" s="30" t="s">
        <v>88</v>
      </c>
      <c r="C23" s="26"/>
      <c r="D23" s="102"/>
      <c r="E23" s="102"/>
      <c r="F23" s="102"/>
    </row>
    <row r="24" spans="1:6" s="29" customFormat="1" ht="44.25" thickTop="1" thickBot="1" x14ac:dyDescent="0.25">
      <c r="A24" s="12" t="s">
        <v>11</v>
      </c>
      <c r="B24" s="55" t="s">
        <v>89</v>
      </c>
      <c r="C24" s="12" t="s">
        <v>153</v>
      </c>
      <c r="D24" s="109">
        <v>1</v>
      </c>
      <c r="E24" s="136">
        <v>0</v>
      </c>
      <c r="F24" s="109">
        <f t="shared" si="0"/>
        <v>0</v>
      </c>
    </row>
    <row r="25" spans="1:6" s="29" customFormat="1" ht="44.25" thickTop="1" thickBot="1" x14ac:dyDescent="0.25">
      <c r="A25" s="12" t="s">
        <v>12</v>
      </c>
      <c r="B25" s="55" t="s">
        <v>90</v>
      </c>
      <c r="C25" s="12" t="s">
        <v>153</v>
      </c>
      <c r="D25" s="109">
        <v>14</v>
      </c>
      <c r="E25" s="136">
        <v>0</v>
      </c>
      <c r="F25" s="109">
        <f t="shared" si="0"/>
        <v>0</v>
      </c>
    </row>
    <row r="26" spans="1:6" s="29" customFormat="1" ht="44.25" thickTop="1" thickBot="1" x14ac:dyDescent="0.25">
      <c r="A26" s="12" t="s">
        <v>13</v>
      </c>
      <c r="B26" s="55" t="s">
        <v>91</v>
      </c>
      <c r="C26" s="12" t="s">
        <v>153</v>
      </c>
      <c r="D26" s="109">
        <v>1</v>
      </c>
      <c r="E26" s="136">
        <v>0</v>
      </c>
      <c r="F26" s="109">
        <f t="shared" si="0"/>
        <v>0</v>
      </c>
    </row>
    <row r="27" spans="1:6" s="29" customFormat="1" ht="30" thickTop="1" thickBot="1" x14ac:dyDescent="0.25">
      <c r="A27" s="12" t="s">
        <v>14</v>
      </c>
      <c r="B27" s="55" t="s">
        <v>92</v>
      </c>
      <c r="C27" s="12" t="s">
        <v>153</v>
      </c>
      <c r="D27" s="109">
        <v>2</v>
      </c>
      <c r="E27" s="136">
        <v>0</v>
      </c>
      <c r="F27" s="109">
        <f t="shared" si="0"/>
        <v>0</v>
      </c>
    </row>
    <row r="28" spans="1:6" s="29" customFormat="1" ht="30" thickTop="1" thickBot="1" x14ac:dyDescent="0.25">
      <c r="A28" s="12" t="s">
        <v>15</v>
      </c>
      <c r="B28" s="55" t="s">
        <v>93</v>
      </c>
      <c r="C28" s="12" t="s">
        <v>153</v>
      </c>
      <c r="D28" s="109">
        <v>2</v>
      </c>
      <c r="E28" s="136">
        <v>0</v>
      </c>
      <c r="F28" s="109">
        <f t="shared" si="0"/>
        <v>0</v>
      </c>
    </row>
    <row r="29" spans="1:6" s="27" customFormat="1" ht="16.5" thickTop="1" thickBot="1" x14ac:dyDescent="0.3">
      <c r="A29" s="26" t="s">
        <v>16</v>
      </c>
      <c r="B29" s="30" t="s">
        <v>94</v>
      </c>
      <c r="C29" s="26"/>
      <c r="D29" s="102"/>
      <c r="E29" s="102"/>
      <c r="F29" s="102"/>
    </row>
    <row r="30" spans="1:6" s="29" customFormat="1" ht="15.75" thickTop="1" thickBot="1" x14ac:dyDescent="0.25">
      <c r="A30" s="12" t="s">
        <v>17</v>
      </c>
      <c r="B30" s="55" t="s">
        <v>95</v>
      </c>
      <c r="C30" s="12" t="s">
        <v>153</v>
      </c>
      <c r="D30" s="109">
        <v>1</v>
      </c>
      <c r="E30" s="136">
        <v>0</v>
      </c>
      <c r="F30" s="109">
        <f t="shared" si="0"/>
        <v>0</v>
      </c>
    </row>
    <row r="31" spans="1:6" s="29" customFormat="1" ht="15.75" thickTop="1" thickBot="1" x14ac:dyDescent="0.25">
      <c r="A31" s="12" t="s">
        <v>18</v>
      </c>
      <c r="B31" s="55" t="s">
        <v>96</v>
      </c>
      <c r="C31" s="12" t="s">
        <v>153</v>
      </c>
      <c r="D31" s="109">
        <v>1</v>
      </c>
      <c r="E31" s="136">
        <v>0</v>
      </c>
      <c r="F31" s="109">
        <f t="shared" si="0"/>
        <v>0</v>
      </c>
    </row>
    <row r="32" spans="1:6" s="29" customFormat="1" ht="15.75" thickTop="1" thickBot="1" x14ac:dyDescent="0.25">
      <c r="A32" s="12" t="s">
        <v>19</v>
      </c>
      <c r="B32" s="55" t="s">
        <v>97</v>
      </c>
      <c r="C32" s="12" t="s">
        <v>153</v>
      </c>
      <c r="D32" s="109">
        <v>1</v>
      </c>
      <c r="E32" s="136">
        <v>0</v>
      </c>
      <c r="F32" s="109">
        <f t="shared" si="0"/>
        <v>0</v>
      </c>
    </row>
    <row r="33" spans="1:6" s="29" customFormat="1" ht="15.75" thickTop="1" thickBot="1" x14ac:dyDescent="0.25">
      <c r="A33" s="12" t="s">
        <v>20</v>
      </c>
      <c r="B33" s="55" t="s">
        <v>98</v>
      </c>
      <c r="C33" s="12" t="s">
        <v>153</v>
      </c>
      <c r="D33" s="109">
        <v>1</v>
      </c>
      <c r="E33" s="136">
        <v>0</v>
      </c>
      <c r="F33" s="109">
        <f t="shared" si="0"/>
        <v>0</v>
      </c>
    </row>
    <row r="34" spans="1:6" s="29" customFormat="1" ht="15.75" thickTop="1" thickBot="1" x14ac:dyDescent="0.25">
      <c r="A34" s="12" t="s">
        <v>21</v>
      </c>
      <c r="B34" s="55" t="s">
        <v>99</v>
      </c>
      <c r="C34" s="12" t="s">
        <v>153</v>
      </c>
      <c r="D34" s="109">
        <v>1</v>
      </c>
      <c r="E34" s="136">
        <v>0</v>
      </c>
      <c r="F34" s="109">
        <f t="shared" si="0"/>
        <v>0</v>
      </c>
    </row>
    <row r="35" spans="1:6" s="29" customFormat="1" ht="15.75" thickTop="1" thickBot="1" x14ac:dyDescent="0.25">
      <c r="A35" s="12" t="s">
        <v>22</v>
      </c>
      <c r="B35" s="55" t="s">
        <v>100</v>
      </c>
      <c r="C35" s="12" t="s">
        <v>154</v>
      </c>
      <c r="D35" s="109">
        <v>1</v>
      </c>
      <c r="E35" s="136">
        <v>0</v>
      </c>
      <c r="F35" s="109">
        <f t="shared" si="0"/>
        <v>0</v>
      </c>
    </row>
    <row r="36" spans="1:6" s="29" customFormat="1" ht="15.75" thickTop="1" thickBot="1" x14ac:dyDescent="0.25">
      <c r="A36" s="12" t="s">
        <v>23</v>
      </c>
      <c r="B36" s="55" t="s">
        <v>101</v>
      </c>
      <c r="C36" s="12" t="s">
        <v>151</v>
      </c>
      <c r="D36" s="109">
        <v>2</v>
      </c>
      <c r="E36" s="136">
        <v>0</v>
      </c>
      <c r="F36" s="109">
        <f t="shared" si="0"/>
        <v>0</v>
      </c>
    </row>
    <row r="37" spans="1:6" s="29" customFormat="1" ht="15.75" thickTop="1" thickBot="1" x14ac:dyDescent="0.25">
      <c r="A37" s="12" t="s">
        <v>24</v>
      </c>
      <c r="B37" s="55" t="s">
        <v>102</v>
      </c>
      <c r="C37" s="12" t="s">
        <v>153</v>
      </c>
      <c r="D37" s="109">
        <v>16</v>
      </c>
      <c r="E37" s="136">
        <v>0</v>
      </c>
      <c r="F37" s="109">
        <f t="shared" si="0"/>
        <v>0</v>
      </c>
    </row>
    <row r="38" spans="1:6" s="29" customFormat="1" ht="15.75" thickTop="1" thickBot="1" x14ac:dyDescent="0.25">
      <c r="A38" s="12" t="s">
        <v>25</v>
      </c>
      <c r="B38" s="55" t="s">
        <v>103</v>
      </c>
      <c r="C38" s="12" t="s">
        <v>153</v>
      </c>
      <c r="D38" s="109">
        <v>2</v>
      </c>
      <c r="E38" s="136">
        <v>0</v>
      </c>
      <c r="F38" s="109">
        <f t="shared" si="0"/>
        <v>0</v>
      </c>
    </row>
    <row r="39" spans="1:6" s="29" customFormat="1" ht="30" thickTop="1" thickBot="1" x14ac:dyDescent="0.25">
      <c r="A39" s="12" t="s">
        <v>26</v>
      </c>
      <c r="B39" s="55" t="s">
        <v>104</v>
      </c>
      <c r="C39" s="12" t="s">
        <v>153</v>
      </c>
      <c r="D39" s="109">
        <v>16</v>
      </c>
      <c r="E39" s="136">
        <v>0</v>
      </c>
      <c r="F39" s="109">
        <f t="shared" si="0"/>
        <v>0</v>
      </c>
    </row>
    <row r="40" spans="1:6" s="29" customFormat="1" ht="30" thickTop="1" thickBot="1" x14ac:dyDescent="0.25">
      <c r="A40" s="12" t="s">
        <v>27</v>
      </c>
      <c r="B40" s="55" t="s">
        <v>105</v>
      </c>
      <c r="C40" s="12" t="s">
        <v>153</v>
      </c>
      <c r="D40" s="109">
        <v>1</v>
      </c>
      <c r="E40" s="136">
        <v>0</v>
      </c>
      <c r="F40" s="109">
        <f t="shared" si="0"/>
        <v>0</v>
      </c>
    </row>
    <row r="41" spans="1:6" s="29" customFormat="1" ht="30" thickTop="1" thickBot="1" x14ac:dyDescent="0.25">
      <c r="A41" s="12" t="s">
        <v>28</v>
      </c>
      <c r="B41" s="55" t="s">
        <v>106</v>
      </c>
      <c r="C41" s="12" t="s">
        <v>153</v>
      </c>
      <c r="D41" s="109">
        <v>1</v>
      </c>
      <c r="E41" s="136">
        <v>0</v>
      </c>
      <c r="F41" s="109">
        <f t="shared" si="0"/>
        <v>0</v>
      </c>
    </row>
    <row r="42" spans="1:6" s="29" customFormat="1" ht="15.75" thickTop="1" thickBot="1" x14ac:dyDescent="0.25">
      <c r="A42" s="12" t="s">
        <v>29</v>
      </c>
      <c r="B42" s="55" t="s">
        <v>107</v>
      </c>
      <c r="C42" s="12" t="s">
        <v>151</v>
      </c>
      <c r="D42" s="109">
        <v>6</v>
      </c>
      <c r="E42" s="136">
        <v>0</v>
      </c>
      <c r="F42" s="109">
        <f t="shared" si="0"/>
        <v>0</v>
      </c>
    </row>
    <row r="43" spans="1:6" s="29" customFormat="1" ht="30" thickTop="1" thickBot="1" x14ac:dyDescent="0.25">
      <c r="A43" s="12" t="s">
        <v>30</v>
      </c>
      <c r="B43" s="55" t="s">
        <v>108</v>
      </c>
      <c r="C43" s="12" t="s">
        <v>151</v>
      </c>
      <c r="D43" s="109">
        <v>36</v>
      </c>
      <c r="E43" s="136">
        <v>0</v>
      </c>
      <c r="F43" s="109">
        <f t="shared" si="0"/>
        <v>0</v>
      </c>
    </row>
    <row r="44" spans="1:6" s="29" customFormat="1" ht="15.75" thickTop="1" thickBot="1" x14ac:dyDescent="0.25">
      <c r="A44" s="12" t="s">
        <v>31</v>
      </c>
      <c r="B44" s="55" t="s">
        <v>109</v>
      </c>
      <c r="C44" s="12" t="s">
        <v>155</v>
      </c>
      <c r="D44" s="109">
        <v>130</v>
      </c>
      <c r="E44" s="136">
        <v>0</v>
      </c>
      <c r="F44" s="109">
        <f t="shared" si="0"/>
        <v>0</v>
      </c>
    </row>
    <row r="45" spans="1:6" s="27" customFormat="1" ht="16.5" thickTop="1" thickBot="1" x14ac:dyDescent="0.3">
      <c r="A45" s="26" t="s">
        <v>32</v>
      </c>
      <c r="B45" s="30" t="s">
        <v>110</v>
      </c>
      <c r="C45" s="26"/>
      <c r="D45" s="102"/>
      <c r="E45" s="102"/>
      <c r="F45" s="102"/>
    </row>
    <row r="46" spans="1:6" s="27" customFormat="1" ht="16.5" thickTop="1" thickBot="1" x14ac:dyDescent="0.3">
      <c r="A46" s="26" t="s">
        <v>33</v>
      </c>
      <c r="B46" s="30" t="s">
        <v>111</v>
      </c>
      <c r="C46" s="26"/>
      <c r="D46" s="102"/>
      <c r="E46" s="102"/>
      <c r="F46" s="102"/>
    </row>
    <row r="47" spans="1:6" s="27" customFormat="1" ht="16.5" thickTop="1" thickBot="1" x14ac:dyDescent="0.3">
      <c r="A47" s="26" t="s">
        <v>34</v>
      </c>
      <c r="B47" s="30" t="s">
        <v>111</v>
      </c>
      <c r="C47" s="26"/>
      <c r="D47" s="102"/>
      <c r="E47" s="102"/>
      <c r="F47" s="102"/>
    </row>
    <row r="48" spans="1:6" s="27" customFormat="1" ht="91.5" thickTop="1" thickBot="1" x14ac:dyDescent="0.3">
      <c r="A48" s="26" t="s">
        <v>35</v>
      </c>
      <c r="B48" s="30" t="s">
        <v>757</v>
      </c>
      <c r="C48" s="62" t="s">
        <v>156</v>
      </c>
      <c r="D48" s="102"/>
      <c r="E48" s="102"/>
      <c r="F48" s="102"/>
    </row>
    <row r="49" spans="1:6" s="27" customFormat="1" ht="31.5" thickTop="1" thickBot="1" x14ac:dyDescent="0.3">
      <c r="A49" s="26" t="s">
        <v>36</v>
      </c>
      <c r="B49" s="30" t="s">
        <v>758</v>
      </c>
      <c r="C49" s="62" t="s">
        <v>156</v>
      </c>
      <c r="D49" s="102"/>
      <c r="E49" s="102"/>
      <c r="F49" s="102"/>
    </row>
    <row r="50" spans="1:6" s="27" customFormat="1" ht="46.5" thickTop="1" thickBot="1" x14ac:dyDescent="0.3">
      <c r="A50" s="26" t="s">
        <v>37</v>
      </c>
      <c r="B50" s="30" t="s">
        <v>759</v>
      </c>
      <c r="C50" s="62" t="s">
        <v>156</v>
      </c>
      <c r="D50" s="102"/>
      <c r="E50" s="102"/>
      <c r="F50" s="102"/>
    </row>
    <row r="51" spans="1:6" s="27" customFormat="1" ht="76.5" thickTop="1" thickBot="1" x14ac:dyDescent="0.3">
      <c r="A51" s="26" t="s">
        <v>38</v>
      </c>
      <c r="B51" s="30" t="s">
        <v>760</v>
      </c>
      <c r="C51" s="62" t="s">
        <v>156</v>
      </c>
      <c r="D51" s="102"/>
      <c r="E51" s="102"/>
      <c r="F51" s="102"/>
    </row>
    <row r="52" spans="1:6" s="29" customFormat="1" ht="58.5" thickTop="1" thickBot="1" x14ac:dyDescent="0.25">
      <c r="A52" s="12" t="s">
        <v>39</v>
      </c>
      <c r="B52" s="55" t="s">
        <v>112</v>
      </c>
      <c r="C52" s="12" t="s">
        <v>152</v>
      </c>
      <c r="D52" s="109">
        <v>120</v>
      </c>
      <c r="E52" s="136">
        <v>0</v>
      </c>
      <c r="F52" s="109">
        <f t="shared" si="0"/>
        <v>0</v>
      </c>
    </row>
    <row r="53" spans="1:6" s="29" customFormat="1" ht="44.25" thickTop="1" thickBot="1" x14ac:dyDescent="0.25">
      <c r="A53" s="12" t="s">
        <v>40</v>
      </c>
      <c r="B53" s="55" t="s">
        <v>113</v>
      </c>
      <c r="C53" s="12" t="s">
        <v>152</v>
      </c>
      <c r="D53" s="109">
        <v>550</v>
      </c>
      <c r="E53" s="136">
        <v>0</v>
      </c>
      <c r="F53" s="109">
        <f t="shared" si="0"/>
        <v>0</v>
      </c>
    </row>
    <row r="54" spans="1:6" s="29" customFormat="1" ht="44.25" thickTop="1" thickBot="1" x14ac:dyDescent="0.25">
      <c r="A54" s="12" t="s">
        <v>41</v>
      </c>
      <c r="B54" s="55" t="s">
        <v>114</v>
      </c>
      <c r="C54" s="12" t="s">
        <v>155</v>
      </c>
      <c r="D54" s="109">
        <v>160</v>
      </c>
      <c r="E54" s="136">
        <v>0</v>
      </c>
      <c r="F54" s="109">
        <f t="shared" si="0"/>
        <v>0</v>
      </c>
    </row>
    <row r="55" spans="1:6" s="29" customFormat="1" ht="30" thickTop="1" thickBot="1" x14ac:dyDescent="0.25">
      <c r="A55" s="12" t="s">
        <v>42</v>
      </c>
      <c r="B55" s="55" t="s">
        <v>115</v>
      </c>
      <c r="C55" s="12" t="s">
        <v>151</v>
      </c>
      <c r="D55" s="109">
        <v>4</v>
      </c>
      <c r="E55" s="136">
        <v>0</v>
      </c>
      <c r="F55" s="109">
        <f t="shared" si="0"/>
        <v>0</v>
      </c>
    </row>
    <row r="56" spans="1:6" s="29" customFormat="1" ht="15.75" thickTop="1" thickBot="1" x14ac:dyDescent="0.25">
      <c r="A56" s="12" t="s">
        <v>43</v>
      </c>
      <c r="B56" s="55" t="s">
        <v>116</v>
      </c>
      <c r="C56" s="12" t="s">
        <v>151</v>
      </c>
      <c r="D56" s="109">
        <v>4</v>
      </c>
      <c r="E56" s="136">
        <v>0</v>
      </c>
      <c r="F56" s="109">
        <f t="shared" si="0"/>
        <v>0</v>
      </c>
    </row>
    <row r="57" spans="1:6" s="29" customFormat="1" ht="30" thickTop="1" thickBot="1" x14ac:dyDescent="0.25">
      <c r="A57" s="12" t="s">
        <v>44</v>
      </c>
      <c r="B57" s="55" t="s">
        <v>117</v>
      </c>
      <c r="C57" s="12" t="s">
        <v>151</v>
      </c>
      <c r="D57" s="109">
        <v>4</v>
      </c>
      <c r="E57" s="136">
        <v>0</v>
      </c>
      <c r="F57" s="109">
        <f t="shared" si="0"/>
        <v>0</v>
      </c>
    </row>
    <row r="58" spans="1:6" s="29" customFormat="1" ht="15.75" thickTop="1" thickBot="1" x14ac:dyDescent="0.25">
      <c r="A58" s="12" t="s">
        <v>45</v>
      </c>
      <c r="B58" s="55" t="s">
        <v>118</v>
      </c>
      <c r="C58" s="12" t="s">
        <v>151</v>
      </c>
      <c r="D58" s="109">
        <v>64</v>
      </c>
      <c r="E58" s="136">
        <v>0</v>
      </c>
      <c r="F58" s="109">
        <f t="shared" si="0"/>
        <v>0</v>
      </c>
    </row>
    <row r="59" spans="1:6" s="29" customFormat="1" ht="15.75" thickTop="1" thickBot="1" x14ac:dyDescent="0.25">
      <c r="A59" s="12" t="s">
        <v>46</v>
      </c>
      <c r="B59" s="55" t="s">
        <v>119</v>
      </c>
      <c r="C59" s="12" t="s">
        <v>151</v>
      </c>
      <c r="D59" s="109">
        <v>4</v>
      </c>
      <c r="E59" s="136">
        <v>0</v>
      </c>
      <c r="F59" s="109">
        <f t="shared" si="0"/>
        <v>0</v>
      </c>
    </row>
    <row r="60" spans="1:6" s="29" customFormat="1" ht="15.75" thickTop="1" thickBot="1" x14ac:dyDescent="0.25">
      <c r="A60" s="12" t="s">
        <v>47</v>
      </c>
      <c r="B60" s="55" t="s">
        <v>120</v>
      </c>
      <c r="C60" s="12" t="s">
        <v>151</v>
      </c>
      <c r="D60" s="109">
        <v>4</v>
      </c>
      <c r="E60" s="136">
        <v>0</v>
      </c>
      <c r="F60" s="109">
        <f t="shared" si="0"/>
        <v>0</v>
      </c>
    </row>
    <row r="61" spans="1:6" s="29" customFormat="1" ht="30" thickTop="1" thickBot="1" x14ac:dyDescent="0.25">
      <c r="A61" s="12" t="s">
        <v>48</v>
      </c>
      <c r="B61" s="55" t="s">
        <v>121</v>
      </c>
      <c r="C61" s="12" t="s">
        <v>151</v>
      </c>
      <c r="D61" s="109">
        <v>2</v>
      </c>
      <c r="E61" s="136">
        <v>0</v>
      </c>
      <c r="F61" s="109">
        <f t="shared" si="0"/>
        <v>0</v>
      </c>
    </row>
    <row r="62" spans="1:6" s="29" customFormat="1" ht="30" thickTop="1" thickBot="1" x14ac:dyDescent="0.25">
      <c r="A62" s="12" t="s">
        <v>49</v>
      </c>
      <c r="B62" s="55" t="s">
        <v>122</v>
      </c>
      <c r="C62" s="12" t="s">
        <v>155</v>
      </c>
      <c r="D62" s="109">
        <v>140</v>
      </c>
      <c r="E62" s="136">
        <v>0</v>
      </c>
      <c r="F62" s="109">
        <f t="shared" si="0"/>
        <v>0</v>
      </c>
    </row>
    <row r="63" spans="1:6" s="27" customFormat="1" ht="16.5" thickTop="1" thickBot="1" x14ac:dyDescent="0.3">
      <c r="A63" s="26" t="s">
        <v>50</v>
      </c>
      <c r="B63" s="30" t="s">
        <v>123</v>
      </c>
      <c r="C63" s="26"/>
      <c r="D63" s="102"/>
      <c r="E63" s="102"/>
      <c r="F63" s="102"/>
    </row>
    <row r="64" spans="1:6" s="27" customFormat="1" ht="16.5" thickTop="1" thickBot="1" x14ac:dyDescent="0.3">
      <c r="A64" s="26" t="s">
        <v>51</v>
      </c>
      <c r="B64" s="30" t="s">
        <v>123</v>
      </c>
      <c r="C64" s="26"/>
      <c r="D64" s="102"/>
      <c r="E64" s="102"/>
      <c r="F64" s="102"/>
    </row>
    <row r="65" spans="1:6" s="27" customFormat="1" ht="31.5" thickTop="1" thickBot="1" x14ac:dyDescent="0.3">
      <c r="A65" s="26" t="s">
        <v>52</v>
      </c>
      <c r="B65" s="30" t="s">
        <v>124</v>
      </c>
      <c r="C65" s="62" t="s">
        <v>156</v>
      </c>
      <c r="D65" s="102"/>
      <c r="E65" s="102"/>
      <c r="F65" s="102"/>
    </row>
    <row r="66" spans="1:6" s="29" customFormat="1" ht="44.25" thickTop="1" thickBot="1" x14ac:dyDescent="0.25">
      <c r="A66" s="12" t="s">
        <v>53</v>
      </c>
      <c r="B66" s="55" t="s">
        <v>125</v>
      </c>
      <c r="C66" s="12" t="s">
        <v>152</v>
      </c>
      <c r="D66" s="109">
        <v>1800</v>
      </c>
      <c r="E66" s="136">
        <v>0</v>
      </c>
      <c r="F66" s="109">
        <f t="shared" si="0"/>
        <v>0</v>
      </c>
    </row>
    <row r="67" spans="1:6" s="27" customFormat="1" ht="16.5" thickTop="1" thickBot="1" x14ac:dyDescent="0.3">
      <c r="A67" s="26" t="s">
        <v>54</v>
      </c>
      <c r="B67" s="30" t="s">
        <v>126</v>
      </c>
      <c r="C67" s="26"/>
      <c r="D67" s="102"/>
      <c r="E67" s="102"/>
      <c r="F67" s="102"/>
    </row>
    <row r="68" spans="1:6" s="27" customFormat="1" ht="16.5" thickTop="1" thickBot="1" x14ac:dyDescent="0.3">
      <c r="A68" s="26" t="s">
        <v>55</v>
      </c>
      <c r="B68" s="30" t="s">
        <v>126</v>
      </c>
      <c r="C68" s="26"/>
      <c r="D68" s="102"/>
      <c r="E68" s="102"/>
      <c r="F68" s="102"/>
    </row>
    <row r="69" spans="1:6" s="29" customFormat="1" ht="30" thickTop="1" thickBot="1" x14ac:dyDescent="0.25">
      <c r="A69" s="12" t="s">
        <v>56</v>
      </c>
      <c r="B69" s="55" t="s">
        <v>127</v>
      </c>
      <c r="C69" s="12" t="s">
        <v>151</v>
      </c>
      <c r="D69" s="109">
        <v>2</v>
      </c>
      <c r="E69" s="136">
        <v>0</v>
      </c>
      <c r="F69" s="109">
        <f t="shared" si="0"/>
        <v>0</v>
      </c>
    </row>
    <row r="70" spans="1:6" s="29" customFormat="1" ht="15.75" thickTop="1" thickBot="1" x14ac:dyDescent="0.25">
      <c r="A70" s="12" t="s">
        <v>57</v>
      </c>
      <c r="B70" s="55" t="s">
        <v>128</v>
      </c>
      <c r="C70" s="12" t="s">
        <v>151</v>
      </c>
      <c r="D70" s="109">
        <v>1</v>
      </c>
      <c r="E70" s="136">
        <v>0</v>
      </c>
      <c r="F70" s="109">
        <f t="shared" si="0"/>
        <v>0</v>
      </c>
    </row>
    <row r="71" spans="1:6" s="29" customFormat="1" ht="30" thickTop="1" thickBot="1" x14ac:dyDescent="0.25">
      <c r="A71" s="12" t="s">
        <v>58</v>
      </c>
      <c r="B71" s="55" t="s">
        <v>129</v>
      </c>
      <c r="C71" s="12" t="s">
        <v>151</v>
      </c>
      <c r="D71" s="109">
        <v>1</v>
      </c>
      <c r="E71" s="136">
        <v>0</v>
      </c>
      <c r="F71" s="109">
        <f t="shared" si="0"/>
        <v>0</v>
      </c>
    </row>
    <row r="72" spans="1:6" s="29" customFormat="1" ht="30" thickTop="1" thickBot="1" x14ac:dyDescent="0.25">
      <c r="A72" s="12" t="s">
        <v>59</v>
      </c>
      <c r="B72" s="55" t="s">
        <v>130</v>
      </c>
      <c r="C72" s="12" t="s">
        <v>151</v>
      </c>
      <c r="D72" s="109">
        <v>1</v>
      </c>
      <c r="E72" s="136">
        <v>0</v>
      </c>
      <c r="F72" s="109">
        <f t="shared" si="0"/>
        <v>0</v>
      </c>
    </row>
    <row r="73" spans="1:6" s="29" customFormat="1" ht="44.25" thickTop="1" thickBot="1" x14ac:dyDescent="0.25">
      <c r="A73" s="12" t="s">
        <v>60</v>
      </c>
      <c r="B73" s="55" t="s">
        <v>131</v>
      </c>
      <c r="C73" s="12" t="s">
        <v>151</v>
      </c>
      <c r="D73" s="109">
        <v>1</v>
      </c>
      <c r="E73" s="136">
        <v>0</v>
      </c>
      <c r="F73" s="109">
        <f t="shared" si="0"/>
        <v>0</v>
      </c>
    </row>
    <row r="74" spans="1:6" s="29" customFormat="1" ht="30" thickTop="1" thickBot="1" x14ac:dyDescent="0.25">
      <c r="A74" s="28" t="s">
        <v>61</v>
      </c>
      <c r="B74" s="63" t="s">
        <v>132</v>
      </c>
      <c r="C74" s="28" t="s">
        <v>78</v>
      </c>
      <c r="D74" s="110"/>
      <c r="E74" s="110"/>
      <c r="F74" s="110"/>
    </row>
    <row r="75" spans="1:6" s="29" customFormat="1" ht="30" thickTop="1" thickBot="1" x14ac:dyDescent="0.25">
      <c r="A75" s="12" t="s">
        <v>62</v>
      </c>
      <c r="B75" s="55" t="s">
        <v>133</v>
      </c>
      <c r="C75" s="12" t="s">
        <v>153</v>
      </c>
      <c r="D75" s="109">
        <v>1</v>
      </c>
      <c r="E75" s="136">
        <v>0</v>
      </c>
      <c r="F75" s="109">
        <f t="shared" si="0"/>
        <v>0</v>
      </c>
    </row>
    <row r="76" spans="1:6" s="29" customFormat="1" ht="144" thickTop="1" thickBot="1" x14ac:dyDescent="0.25">
      <c r="A76" s="12" t="s">
        <v>63</v>
      </c>
      <c r="B76" s="55" t="s">
        <v>134</v>
      </c>
      <c r="C76" s="12" t="s">
        <v>151</v>
      </c>
      <c r="D76" s="109">
        <v>1</v>
      </c>
      <c r="E76" s="136">
        <v>0</v>
      </c>
      <c r="F76" s="109">
        <f t="shared" si="0"/>
        <v>0</v>
      </c>
    </row>
    <row r="77" spans="1:6" s="29" customFormat="1" ht="30" thickTop="1" thickBot="1" x14ac:dyDescent="0.25">
      <c r="A77" s="12" t="s">
        <v>64</v>
      </c>
      <c r="B77" s="55" t="s">
        <v>135</v>
      </c>
      <c r="C77" s="12" t="s">
        <v>151</v>
      </c>
      <c r="D77" s="109">
        <v>1</v>
      </c>
      <c r="E77" s="136">
        <v>0</v>
      </c>
      <c r="F77" s="109">
        <f t="shared" si="0"/>
        <v>0</v>
      </c>
    </row>
    <row r="78" spans="1:6" s="29" customFormat="1" ht="44.25" thickTop="1" thickBot="1" x14ac:dyDescent="0.25">
      <c r="A78" s="12" t="s">
        <v>65</v>
      </c>
      <c r="B78" s="55" t="s">
        <v>136</v>
      </c>
      <c r="C78" s="12" t="s">
        <v>151</v>
      </c>
      <c r="D78" s="109">
        <v>2</v>
      </c>
      <c r="E78" s="136">
        <v>0</v>
      </c>
      <c r="F78" s="109">
        <f t="shared" si="0"/>
        <v>0</v>
      </c>
    </row>
    <row r="79" spans="1:6" s="27" customFormat="1" ht="16.5" thickTop="1" thickBot="1" x14ac:dyDescent="0.3">
      <c r="A79" s="26" t="s">
        <v>66</v>
      </c>
      <c r="B79" s="30" t="s">
        <v>137</v>
      </c>
      <c r="C79" s="26"/>
      <c r="D79" s="102"/>
      <c r="E79" s="102"/>
      <c r="F79" s="102"/>
    </row>
    <row r="80" spans="1:6" s="27" customFormat="1" ht="16.5" thickTop="1" thickBot="1" x14ac:dyDescent="0.3">
      <c r="A80" s="26" t="s">
        <v>67</v>
      </c>
      <c r="B80" s="30" t="s">
        <v>138</v>
      </c>
      <c r="C80" s="26"/>
      <c r="D80" s="102"/>
      <c r="E80" s="102"/>
      <c r="F80" s="102"/>
    </row>
    <row r="81" spans="1:6" s="27" customFormat="1" ht="106.5" thickTop="1" thickBot="1" x14ac:dyDescent="0.3">
      <c r="A81" s="26" t="s">
        <v>68</v>
      </c>
      <c r="B81" s="30" t="s">
        <v>139</v>
      </c>
      <c r="C81" s="26" t="s">
        <v>156</v>
      </c>
      <c r="D81" s="102"/>
      <c r="E81" s="102"/>
      <c r="F81" s="102"/>
    </row>
    <row r="82" spans="1:6" s="27" customFormat="1" ht="166.5" thickTop="1" thickBot="1" x14ac:dyDescent="0.3">
      <c r="A82" s="26" t="s">
        <v>69</v>
      </c>
      <c r="B82" s="30" t="s">
        <v>140</v>
      </c>
      <c r="C82" s="26" t="s">
        <v>156</v>
      </c>
      <c r="D82" s="102"/>
      <c r="E82" s="102"/>
      <c r="F82" s="102"/>
    </row>
    <row r="83" spans="1:6" s="27" customFormat="1" ht="76.5" thickTop="1" thickBot="1" x14ac:dyDescent="0.3">
      <c r="A83" s="26" t="s">
        <v>70</v>
      </c>
      <c r="B83" s="30" t="s">
        <v>141</v>
      </c>
      <c r="C83" s="26" t="s">
        <v>156</v>
      </c>
      <c r="D83" s="102"/>
      <c r="E83" s="102"/>
      <c r="F83" s="102"/>
    </row>
    <row r="84" spans="1:6" s="27" customFormat="1" ht="61.5" thickTop="1" thickBot="1" x14ac:dyDescent="0.3">
      <c r="A84" s="26" t="s">
        <v>71</v>
      </c>
      <c r="B84" s="30" t="s">
        <v>142</v>
      </c>
      <c r="C84" s="26" t="s">
        <v>156</v>
      </c>
      <c r="D84" s="102"/>
      <c r="E84" s="102"/>
      <c r="F84" s="102"/>
    </row>
    <row r="85" spans="1:6" s="27" customFormat="1" ht="16.5" thickTop="1" thickBot="1" x14ac:dyDescent="0.3">
      <c r="A85" s="26" t="s">
        <v>72</v>
      </c>
      <c r="B85" s="30" t="s">
        <v>143</v>
      </c>
      <c r="C85" s="26" t="s">
        <v>156</v>
      </c>
      <c r="D85" s="102"/>
      <c r="E85" s="102"/>
      <c r="F85" s="102"/>
    </row>
    <row r="86" spans="1:6" s="27" customFormat="1" ht="61.5" thickTop="1" thickBot="1" x14ac:dyDescent="0.3">
      <c r="A86" s="26" t="s">
        <v>73</v>
      </c>
      <c r="B86" s="30" t="s">
        <v>144</v>
      </c>
      <c r="C86" s="26" t="s">
        <v>156</v>
      </c>
      <c r="D86" s="102"/>
      <c r="E86" s="102"/>
      <c r="F86" s="102"/>
    </row>
    <row r="87" spans="1:6" s="27" customFormat="1" ht="61.5" thickTop="1" thickBot="1" x14ac:dyDescent="0.3">
      <c r="A87" s="26" t="s">
        <v>74</v>
      </c>
      <c r="B87" s="30" t="s">
        <v>145</v>
      </c>
      <c r="C87" s="26" t="s">
        <v>156</v>
      </c>
      <c r="D87" s="102"/>
      <c r="E87" s="102"/>
      <c r="F87" s="102"/>
    </row>
    <row r="88" spans="1:6" s="27" customFormat="1" ht="46.5" thickTop="1" thickBot="1" x14ac:dyDescent="0.3">
      <c r="A88" s="26" t="s">
        <v>74</v>
      </c>
      <c r="B88" s="30" t="s">
        <v>146</v>
      </c>
      <c r="C88" s="26" t="s">
        <v>156</v>
      </c>
      <c r="D88" s="102"/>
      <c r="E88" s="102"/>
      <c r="F88" s="102"/>
    </row>
    <row r="89" spans="1:6" s="29" customFormat="1" ht="115.5" thickTop="1" thickBot="1" x14ac:dyDescent="0.25">
      <c r="A89" s="12" t="s">
        <v>75</v>
      </c>
      <c r="B89" s="55" t="s">
        <v>147</v>
      </c>
      <c r="C89" s="12" t="s">
        <v>152</v>
      </c>
      <c r="D89" s="109">
        <v>700</v>
      </c>
      <c r="E89" s="136">
        <v>0</v>
      </c>
      <c r="F89" s="109">
        <f t="shared" ref="F89:F96" si="1">E89*D89</f>
        <v>0</v>
      </c>
    </row>
    <row r="90" spans="1:6" s="29" customFormat="1" ht="129.75" thickTop="1" thickBot="1" x14ac:dyDescent="0.25">
      <c r="A90" s="12" t="s">
        <v>76</v>
      </c>
      <c r="B90" s="55" t="s">
        <v>148</v>
      </c>
      <c r="C90" s="12" t="s">
        <v>152</v>
      </c>
      <c r="D90" s="109">
        <v>50</v>
      </c>
      <c r="E90" s="136">
        <v>0</v>
      </c>
      <c r="F90" s="109">
        <f t="shared" si="1"/>
        <v>0</v>
      </c>
    </row>
    <row r="91" spans="1:6" s="29" customFormat="1" ht="44.25" thickTop="1" thickBot="1" x14ac:dyDescent="0.25">
      <c r="A91" s="12" t="s">
        <v>77</v>
      </c>
      <c r="B91" s="55" t="s">
        <v>149</v>
      </c>
      <c r="C91" s="12" t="s">
        <v>152</v>
      </c>
      <c r="D91" s="109">
        <v>60</v>
      </c>
      <c r="E91" s="136">
        <v>0</v>
      </c>
      <c r="F91" s="109">
        <f t="shared" si="1"/>
        <v>0</v>
      </c>
    </row>
    <row r="92" spans="1:6" s="29" customFormat="1" ht="30" thickTop="1" thickBot="1" x14ac:dyDescent="0.25">
      <c r="A92" s="12" t="s">
        <v>685</v>
      </c>
      <c r="B92" s="55" t="s">
        <v>686</v>
      </c>
      <c r="C92" s="12" t="s">
        <v>152</v>
      </c>
      <c r="D92" s="109">
        <v>400</v>
      </c>
      <c r="E92" s="136">
        <v>0</v>
      </c>
      <c r="F92" s="109">
        <f t="shared" si="1"/>
        <v>0</v>
      </c>
    </row>
    <row r="93" spans="1:6" s="29" customFormat="1" ht="30" thickTop="1" thickBot="1" x14ac:dyDescent="0.25">
      <c r="A93" s="12" t="s">
        <v>687</v>
      </c>
      <c r="B93" s="55" t="s">
        <v>688</v>
      </c>
      <c r="C93" s="12" t="s">
        <v>152</v>
      </c>
      <c r="D93" s="109">
        <v>200</v>
      </c>
      <c r="E93" s="136">
        <v>0</v>
      </c>
      <c r="F93" s="109">
        <f t="shared" si="1"/>
        <v>0</v>
      </c>
    </row>
    <row r="94" spans="1:6" s="29" customFormat="1" ht="30" thickTop="1" thickBot="1" x14ac:dyDescent="0.25">
      <c r="A94" s="12" t="s">
        <v>689</v>
      </c>
      <c r="B94" s="55" t="s">
        <v>690</v>
      </c>
      <c r="C94" s="12" t="s">
        <v>152</v>
      </c>
      <c r="D94" s="109">
        <v>50</v>
      </c>
      <c r="E94" s="136">
        <v>0</v>
      </c>
      <c r="F94" s="109">
        <f t="shared" si="1"/>
        <v>0</v>
      </c>
    </row>
    <row r="95" spans="1:6" s="29" customFormat="1" ht="30" thickTop="1" thickBot="1" x14ac:dyDescent="0.25">
      <c r="A95" s="12" t="s">
        <v>691</v>
      </c>
      <c r="B95" s="55" t="s">
        <v>692</v>
      </c>
      <c r="C95" s="12" t="s">
        <v>152</v>
      </c>
      <c r="D95" s="109">
        <v>100</v>
      </c>
      <c r="E95" s="136">
        <v>0</v>
      </c>
      <c r="F95" s="109">
        <f t="shared" si="1"/>
        <v>0</v>
      </c>
    </row>
    <row r="96" spans="1:6" s="29" customFormat="1" ht="58.5" thickTop="1" thickBot="1" x14ac:dyDescent="0.25">
      <c r="A96" s="12" t="s">
        <v>699</v>
      </c>
      <c r="B96" s="55" t="s">
        <v>700</v>
      </c>
      <c r="C96" s="12" t="s">
        <v>701</v>
      </c>
      <c r="D96" s="109">
        <v>200</v>
      </c>
      <c r="E96" s="136">
        <v>0</v>
      </c>
      <c r="F96" s="109">
        <f t="shared" si="1"/>
        <v>0</v>
      </c>
    </row>
    <row r="97" spans="1:8" s="27" customFormat="1" ht="136.5" thickTop="1" thickBot="1" x14ac:dyDescent="0.3">
      <c r="A97" s="26" t="s">
        <v>78</v>
      </c>
      <c r="B97" s="30" t="s">
        <v>150</v>
      </c>
      <c r="C97" s="26" t="s">
        <v>156</v>
      </c>
      <c r="D97" s="102"/>
      <c r="E97" s="102"/>
      <c r="F97" s="102"/>
    </row>
    <row r="98" spans="1:8" s="27" customFormat="1" ht="166.5" thickTop="1" thickBot="1" x14ac:dyDescent="0.3">
      <c r="A98" s="26" t="s">
        <v>78</v>
      </c>
      <c r="B98" s="30" t="s">
        <v>140</v>
      </c>
      <c r="C98" s="26" t="s">
        <v>156</v>
      </c>
      <c r="D98" s="102"/>
      <c r="E98" s="102"/>
      <c r="F98" s="102"/>
    </row>
    <row r="99" spans="1:8" s="27" customFormat="1" ht="76.5" thickTop="1" thickBot="1" x14ac:dyDescent="0.3">
      <c r="A99" s="26" t="s">
        <v>78</v>
      </c>
      <c r="B99" s="30" t="s">
        <v>141</v>
      </c>
      <c r="C99" s="26" t="s">
        <v>156</v>
      </c>
      <c r="D99" s="102"/>
      <c r="E99" s="102"/>
      <c r="F99" s="102"/>
    </row>
    <row r="100" spans="1:8" s="27" customFormat="1" ht="61.5" thickTop="1" thickBot="1" x14ac:dyDescent="0.3">
      <c r="A100" s="26" t="s">
        <v>78</v>
      </c>
      <c r="B100" s="30" t="s">
        <v>142</v>
      </c>
      <c r="C100" s="26" t="s">
        <v>156</v>
      </c>
      <c r="D100" s="102"/>
      <c r="E100" s="102"/>
      <c r="F100" s="102"/>
    </row>
    <row r="101" spans="1:8" s="27" customFormat="1" ht="16.5" thickTop="1" thickBot="1" x14ac:dyDescent="0.3">
      <c r="A101" s="26" t="s">
        <v>78</v>
      </c>
      <c r="B101" s="30" t="s">
        <v>143</v>
      </c>
      <c r="C101" s="26" t="s">
        <v>156</v>
      </c>
      <c r="D101" s="102"/>
      <c r="E101" s="102"/>
      <c r="F101" s="102"/>
    </row>
    <row r="102" spans="1:8" s="27" customFormat="1" ht="61.5" thickTop="1" thickBot="1" x14ac:dyDescent="0.3">
      <c r="A102" s="26" t="s">
        <v>78</v>
      </c>
      <c r="B102" s="30" t="s">
        <v>144</v>
      </c>
      <c r="C102" s="26" t="s">
        <v>156</v>
      </c>
      <c r="D102" s="102"/>
      <c r="E102" s="102"/>
      <c r="F102" s="102"/>
    </row>
    <row r="103" spans="1:8" s="27" customFormat="1" ht="61.5" thickTop="1" thickBot="1" x14ac:dyDescent="0.3">
      <c r="A103" s="26" t="s">
        <v>78</v>
      </c>
      <c r="B103" s="30" t="s">
        <v>145</v>
      </c>
      <c r="C103" s="26" t="s">
        <v>156</v>
      </c>
      <c r="D103" s="102"/>
      <c r="E103" s="102"/>
      <c r="F103" s="102"/>
    </row>
    <row r="104" spans="1:8" s="27" customFormat="1" ht="16.5" thickTop="1" thickBot="1" x14ac:dyDescent="0.3">
      <c r="A104" s="26" t="s">
        <v>78</v>
      </c>
      <c r="B104" s="64" t="s">
        <v>744</v>
      </c>
      <c r="C104" s="26"/>
      <c r="D104" s="102"/>
      <c r="E104" s="102"/>
      <c r="F104" s="102"/>
    </row>
    <row r="105" spans="1:8" s="29" customFormat="1" ht="15.75" thickTop="1" thickBot="1" x14ac:dyDescent="0.25">
      <c r="A105" s="12" t="s">
        <v>745</v>
      </c>
      <c r="B105" s="56" t="s">
        <v>746</v>
      </c>
      <c r="C105" s="12" t="s">
        <v>153</v>
      </c>
      <c r="D105" s="109">
        <v>1</v>
      </c>
      <c r="E105" s="136">
        <v>0</v>
      </c>
      <c r="F105" s="109">
        <f>E105*D105</f>
        <v>0</v>
      </c>
    </row>
    <row r="106" spans="1:8" s="29" customFormat="1" ht="15.75" thickTop="1" thickBot="1" x14ac:dyDescent="0.25">
      <c r="A106" s="12" t="s">
        <v>747</v>
      </c>
      <c r="B106" s="56" t="s">
        <v>748</v>
      </c>
      <c r="C106" s="12" t="s">
        <v>153</v>
      </c>
      <c r="D106" s="109">
        <v>1</v>
      </c>
      <c r="E106" s="136">
        <v>0</v>
      </c>
      <c r="F106" s="109">
        <f t="shared" ref="F106:F110" si="2">E106*D106</f>
        <v>0</v>
      </c>
    </row>
    <row r="107" spans="1:8" s="29" customFormat="1" ht="15.75" thickTop="1" thickBot="1" x14ac:dyDescent="0.25">
      <c r="A107" s="12" t="s">
        <v>749</v>
      </c>
      <c r="B107" s="56" t="s">
        <v>750</v>
      </c>
      <c r="C107" s="12" t="s">
        <v>151</v>
      </c>
      <c r="D107" s="109">
        <v>2</v>
      </c>
      <c r="E107" s="136">
        <v>0</v>
      </c>
      <c r="F107" s="109">
        <f t="shared" si="2"/>
        <v>0</v>
      </c>
    </row>
    <row r="108" spans="1:8" s="29" customFormat="1" ht="15.75" thickTop="1" thickBot="1" x14ac:dyDescent="0.25">
      <c r="A108" s="12" t="s">
        <v>751</v>
      </c>
      <c r="B108" s="56" t="s">
        <v>752</v>
      </c>
      <c r="C108" s="12" t="s">
        <v>151</v>
      </c>
      <c r="D108" s="109">
        <v>3</v>
      </c>
      <c r="E108" s="136">
        <v>0</v>
      </c>
      <c r="F108" s="109">
        <f t="shared" si="2"/>
        <v>0</v>
      </c>
    </row>
    <row r="109" spans="1:8" s="29" customFormat="1" ht="15.75" thickTop="1" thickBot="1" x14ac:dyDescent="0.25">
      <c r="A109" s="12" t="s">
        <v>753</v>
      </c>
      <c r="B109" s="56" t="s">
        <v>754</v>
      </c>
      <c r="C109" s="12" t="s">
        <v>151</v>
      </c>
      <c r="D109" s="109">
        <v>8</v>
      </c>
      <c r="E109" s="136">
        <v>0</v>
      </c>
      <c r="F109" s="109">
        <f t="shared" si="2"/>
        <v>0</v>
      </c>
    </row>
    <row r="110" spans="1:8" s="29" customFormat="1" ht="15.75" thickTop="1" thickBot="1" x14ac:dyDescent="0.25">
      <c r="A110" s="12" t="s">
        <v>753</v>
      </c>
      <c r="B110" s="56" t="s">
        <v>755</v>
      </c>
      <c r="C110" s="12" t="s">
        <v>151</v>
      </c>
      <c r="D110" s="109">
        <v>6</v>
      </c>
      <c r="E110" s="136">
        <v>0</v>
      </c>
      <c r="F110" s="109">
        <f t="shared" si="2"/>
        <v>0</v>
      </c>
      <c r="H110" s="31"/>
    </row>
    <row r="111" spans="1:8" s="32" customFormat="1" ht="17.25" thickTop="1" thickBot="1" x14ac:dyDescent="0.3">
      <c r="A111" s="38"/>
      <c r="B111" s="93" t="s">
        <v>683</v>
      </c>
      <c r="C111" s="34"/>
      <c r="D111" s="111"/>
      <c r="E111" s="135"/>
      <c r="F111" s="69">
        <f>SUM(F14:F110)</f>
        <v>0</v>
      </c>
    </row>
    <row r="112" spans="1:8" s="25" customFormat="1" ht="19.5" thickTop="1" thickBot="1" x14ac:dyDescent="0.3">
      <c r="A112" s="22" t="s">
        <v>161</v>
      </c>
      <c r="B112" s="23" t="s">
        <v>162</v>
      </c>
      <c r="C112" s="24"/>
      <c r="D112" s="101"/>
      <c r="E112" s="101"/>
      <c r="F112" s="101"/>
    </row>
    <row r="113" spans="1:6" s="27" customFormat="1" ht="16.5" thickTop="1" thickBot="1" x14ac:dyDescent="0.3">
      <c r="A113" s="60" t="s">
        <v>161</v>
      </c>
      <c r="B113" s="61" t="s">
        <v>163</v>
      </c>
      <c r="C113" s="61"/>
      <c r="D113" s="102"/>
      <c r="E113" s="102"/>
      <c r="F113" s="102"/>
    </row>
    <row r="114" spans="1:6" s="27" customFormat="1" ht="16.5" thickTop="1" thickBot="1" x14ac:dyDescent="0.3">
      <c r="A114" s="60" t="s">
        <v>164</v>
      </c>
      <c r="B114" s="61" t="s">
        <v>163</v>
      </c>
      <c r="C114" s="61" t="s">
        <v>156</v>
      </c>
      <c r="D114" s="102"/>
      <c r="E114" s="102"/>
      <c r="F114" s="102"/>
    </row>
    <row r="115" spans="1:6" s="27" customFormat="1" ht="16.5" thickTop="1" thickBot="1" x14ac:dyDescent="0.3">
      <c r="A115" s="60" t="s">
        <v>165</v>
      </c>
      <c r="B115" s="61" t="s">
        <v>166</v>
      </c>
      <c r="C115" s="61" t="s">
        <v>156</v>
      </c>
      <c r="D115" s="102"/>
      <c r="E115" s="102"/>
      <c r="F115" s="102"/>
    </row>
    <row r="116" spans="1:6" s="27" customFormat="1" ht="16.5" thickTop="1" thickBot="1" x14ac:dyDescent="0.3">
      <c r="A116" s="60" t="s">
        <v>167</v>
      </c>
      <c r="B116" s="61" t="s">
        <v>168</v>
      </c>
      <c r="C116" s="61" t="s">
        <v>156</v>
      </c>
      <c r="D116" s="102"/>
      <c r="E116" s="102"/>
      <c r="F116" s="102"/>
    </row>
    <row r="117" spans="1:6" ht="30" thickTop="1" thickBot="1" x14ac:dyDescent="0.25">
      <c r="A117" s="13" t="s">
        <v>169</v>
      </c>
      <c r="B117" s="14" t="s">
        <v>170</v>
      </c>
      <c r="C117" s="14" t="s">
        <v>171</v>
      </c>
      <c r="D117" s="103">
        <v>4.5</v>
      </c>
      <c r="E117" s="132">
        <v>0</v>
      </c>
      <c r="F117" s="103">
        <f>E117*D117</f>
        <v>0</v>
      </c>
    </row>
    <row r="118" spans="1:6" ht="15.75" thickTop="1" thickBot="1" x14ac:dyDescent="0.25">
      <c r="A118" s="13" t="s">
        <v>172</v>
      </c>
      <c r="B118" s="14" t="s">
        <v>173</v>
      </c>
      <c r="C118" s="14" t="s">
        <v>174</v>
      </c>
      <c r="D118" s="103">
        <v>20</v>
      </c>
      <c r="E118" s="132">
        <v>0</v>
      </c>
      <c r="F118" s="103">
        <f t="shared" ref="F118:F121" si="3">E118*D118</f>
        <v>0</v>
      </c>
    </row>
    <row r="119" spans="1:6" ht="15.75" thickTop="1" thickBot="1" x14ac:dyDescent="0.25">
      <c r="A119" s="13" t="s">
        <v>175</v>
      </c>
      <c r="B119" s="14" t="s">
        <v>176</v>
      </c>
      <c r="C119" s="14" t="s">
        <v>174</v>
      </c>
      <c r="D119" s="103">
        <v>20</v>
      </c>
      <c r="E119" s="132">
        <v>0</v>
      </c>
      <c r="F119" s="103">
        <f t="shared" si="3"/>
        <v>0</v>
      </c>
    </row>
    <row r="120" spans="1:6" ht="30" thickTop="1" thickBot="1" x14ac:dyDescent="0.25">
      <c r="A120" s="13" t="s">
        <v>177</v>
      </c>
      <c r="B120" s="14" t="s">
        <v>178</v>
      </c>
      <c r="C120" s="14" t="s">
        <v>174</v>
      </c>
      <c r="D120" s="103">
        <v>3</v>
      </c>
      <c r="E120" s="132">
        <v>0</v>
      </c>
      <c r="F120" s="103">
        <f t="shared" si="3"/>
        <v>0</v>
      </c>
    </row>
    <row r="121" spans="1:6" ht="30" thickTop="1" thickBot="1" x14ac:dyDescent="0.25">
      <c r="A121" s="13" t="s">
        <v>179</v>
      </c>
      <c r="B121" s="14" t="s">
        <v>180</v>
      </c>
      <c r="C121" s="14" t="s">
        <v>181</v>
      </c>
      <c r="D121" s="103">
        <v>2</v>
      </c>
      <c r="E121" s="132">
        <v>0</v>
      </c>
      <c r="F121" s="103">
        <f t="shared" si="3"/>
        <v>0</v>
      </c>
    </row>
    <row r="122" spans="1:6" ht="72.75" thickTop="1" thickBot="1" x14ac:dyDescent="0.25">
      <c r="A122" s="20" t="s">
        <v>720</v>
      </c>
      <c r="B122" s="21" t="s">
        <v>708</v>
      </c>
      <c r="C122" s="21" t="s">
        <v>174</v>
      </c>
      <c r="D122" s="112">
        <v>400</v>
      </c>
      <c r="E122" s="137">
        <v>0</v>
      </c>
      <c r="F122" s="112">
        <f>E122*D122</f>
        <v>0</v>
      </c>
    </row>
    <row r="123" spans="1:6" ht="15.75" thickTop="1" thickBot="1" x14ac:dyDescent="0.25">
      <c r="A123" s="20" t="s">
        <v>721</v>
      </c>
      <c r="B123" s="21" t="s">
        <v>709</v>
      </c>
      <c r="C123" s="21" t="s">
        <v>710</v>
      </c>
      <c r="D123" s="112">
        <v>5</v>
      </c>
      <c r="E123" s="137">
        <v>0</v>
      </c>
      <c r="F123" s="112">
        <f t="shared" ref="F123:F132" si="4">E123*D123</f>
        <v>0</v>
      </c>
    </row>
    <row r="124" spans="1:6" ht="15.75" thickTop="1" thickBot="1" x14ac:dyDescent="0.25">
      <c r="A124" s="20" t="s">
        <v>722</v>
      </c>
      <c r="B124" s="21" t="s">
        <v>711</v>
      </c>
      <c r="C124" s="21" t="s">
        <v>181</v>
      </c>
      <c r="D124" s="112">
        <v>8</v>
      </c>
      <c r="E124" s="137">
        <v>0</v>
      </c>
      <c r="F124" s="112">
        <f t="shared" si="4"/>
        <v>0</v>
      </c>
    </row>
    <row r="125" spans="1:6" ht="15.75" thickTop="1" thickBot="1" x14ac:dyDescent="0.25">
      <c r="A125" s="20" t="s">
        <v>723</v>
      </c>
      <c r="B125" s="21" t="s">
        <v>712</v>
      </c>
      <c r="C125" s="21" t="s">
        <v>710</v>
      </c>
      <c r="D125" s="112">
        <v>10</v>
      </c>
      <c r="E125" s="137">
        <v>0</v>
      </c>
      <c r="F125" s="112">
        <f t="shared" si="4"/>
        <v>0</v>
      </c>
    </row>
    <row r="126" spans="1:6" ht="15.75" thickTop="1" thickBot="1" x14ac:dyDescent="0.25">
      <c r="A126" s="20" t="s">
        <v>724</v>
      </c>
      <c r="B126" s="21" t="s">
        <v>713</v>
      </c>
      <c r="C126" s="21" t="s">
        <v>710</v>
      </c>
      <c r="D126" s="112">
        <v>6</v>
      </c>
      <c r="E126" s="137">
        <v>0</v>
      </c>
      <c r="F126" s="112">
        <f t="shared" si="4"/>
        <v>0</v>
      </c>
    </row>
    <row r="127" spans="1:6" ht="15.75" thickTop="1" thickBot="1" x14ac:dyDescent="0.25">
      <c r="A127" s="20" t="s">
        <v>725</v>
      </c>
      <c r="B127" s="21" t="s">
        <v>714</v>
      </c>
      <c r="C127" s="21" t="s">
        <v>710</v>
      </c>
      <c r="D127" s="112">
        <v>1</v>
      </c>
      <c r="E127" s="137">
        <v>0</v>
      </c>
      <c r="F127" s="112">
        <f t="shared" si="4"/>
        <v>0</v>
      </c>
    </row>
    <row r="128" spans="1:6" ht="30" thickTop="1" thickBot="1" x14ac:dyDescent="0.25">
      <c r="A128" s="20" t="s">
        <v>726</v>
      </c>
      <c r="B128" s="21" t="s">
        <v>715</v>
      </c>
      <c r="C128" s="21" t="s">
        <v>181</v>
      </c>
      <c r="D128" s="112">
        <v>3</v>
      </c>
      <c r="E128" s="137">
        <v>0</v>
      </c>
      <c r="F128" s="112">
        <f t="shared" si="4"/>
        <v>0</v>
      </c>
    </row>
    <row r="129" spans="1:6" ht="30" thickTop="1" thickBot="1" x14ac:dyDescent="0.25">
      <c r="A129" s="20" t="s">
        <v>727</v>
      </c>
      <c r="B129" s="21" t="s">
        <v>716</v>
      </c>
      <c r="C129" s="21" t="s">
        <v>396</v>
      </c>
      <c r="D129" s="112">
        <v>1</v>
      </c>
      <c r="E129" s="137">
        <v>0</v>
      </c>
      <c r="F129" s="112">
        <f t="shared" si="4"/>
        <v>0</v>
      </c>
    </row>
    <row r="130" spans="1:6" ht="15.75" thickTop="1" thickBot="1" x14ac:dyDescent="0.25">
      <c r="A130" s="20" t="s">
        <v>728</v>
      </c>
      <c r="B130" s="21" t="s">
        <v>717</v>
      </c>
      <c r="C130" s="21" t="s">
        <v>710</v>
      </c>
      <c r="D130" s="112">
        <v>2</v>
      </c>
      <c r="E130" s="137">
        <v>0</v>
      </c>
      <c r="F130" s="112">
        <f t="shared" si="4"/>
        <v>0</v>
      </c>
    </row>
    <row r="131" spans="1:6" ht="15.75" thickTop="1" thickBot="1" x14ac:dyDescent="0.25">
      <c r="A131" s="20" t="s">
        <v>729</v>
      </c>
      <c r="B131" s="21" t="s">
        <v>718</v>
      </c>
      <c r="C131" s="21" t="s">
        <v>710</v>
      </c>
      <c r="D131" s="112">
        <v>2</v>
      </c>
      <c r="E131" s="137">
        <v>0</v>
      </c>
      <c r="F131" s="112">
        <f t="shared" si="4"/>
        <v>0</v>
      </c>
    </row>
    <row r="132" spans="1:6" ht="15.75" thickTop="1" thickBot="1" x14ac:dyDescent="0.25">
      <c r="A132" s="20" t="s">
        <v>730</v>
      </c>
      <c r="B132" s="21" t="s">
        <v>719</v>
      </c>
      <c r="C132" s="21" t="s">
        <v>181</v>
      </c>
      <c r="D132" s="112">
        <v>14</v>
      </c>
      <c r="E132" s="137">
        <v>0</v>
      </c>
      <c r="F132" s="112">
        <f t="shared" si="4"/>
        <v>0</v>
      </c>
    </row>
    <row r="133" spans="1:6" s="32" customFormat="1" ht="17.25" thickTop="1" thickBot="1" x14ac:dyDescent="0.3">
      <c r="A133" s="38"/>
      <c r="B133" s="94" t="s">
        <v>684</v>
      </c>
      <c r="C133" s="34"/>
      <c r="D133" s="111"/>
      <c r="E133" s="135"/>
      <c r="F133" s="69">
        <f>SUM(F117:F132)</f>
        <v>0</v>
      </c>
    </row>
    <row r="134" spans="1:6" s="25" customFormat="1" ht="19.5" thickTop="1" thickBot="1" x14ac:dyDescent="0.3">
      <c r="A134" s="39" t="s">
        <v>183</v>
      </c>
      <c r="B134" s="40" t="s">
        <v>693</v>
      </c>
      <c r="C134" s="41"/>
      <c r="D134" s="113"/>
      <c r="E134" s="113"/>
      <c r="F134" s="113"/>
    </row>
    <row r="135" spans="1:6" s="27" customFormat="1" ht="16.5" thickTop="1" thickBot="1" x14ac:dyDescent="0.3">
      <c r="A135" s="60" t="s">
        <v>184</v>
      </c>
      <c r="B135" s="61" t="s">
        <v>185</v>
      </c>
      <c r="C135" s="61"/>
      <c r="D135" s="102"/>
      <c r="E135" s="102"/>
      <c r="F135" s="102"/>
    </row>
    <row r="136" spans="1:6" ht="44.25" thickTop="1" thickBot="1" x14ac:dyDescent="0.25">
      <c r="A136" s="10" t="s">
        <v>186</v>
      </c>
      <c r="B136" s="11" t="s">
        <v>187</v>
      </c>
      <c r="C136" s="11" t="s">
        <v>188</v>
      </c>
      <c r="D136" s="109">
        <v>175</v>
      </c>
      <c r="E136" s="136">
        <v>0</v>
      </c>
      <c r="F136" s="109">
        <f>E136*D136</f>
        <v>0</v>
      </c>
    </row>
    <row r="137" spans="1:6" ht="44.25" thickTop="1" thickBot="1" x14ac:dyDescent="0.25">
      <c r="A137" s="10" t="s">
        <v>189</v>
      </c>
      <c r="B137" s="11" t="s">
        <v>190</v>
      </c>
      <c r="C137" s="11" t="s">
        <v>188</v>
      </c>
      <c r="D137" s="109">
        <v>225</v>
      </c>
      <c r="E137" s="136">
        <v>0</v>
      </c>
      <c r="F137" s="109">
        <f t="shared" ref="F137:F142" si="5">E137*D137</f>
        <v>0</v>
      </c>
    </row>
    <row r="138" spans="1:6" ht="44.25" thickTop="1" thickBot="1" x14ac:dyDescent="0.25">
      <c r="A138" s="10" t="s">
        <v>191</v>
      </c>
      <c r="B138" s="11" t="s">
        <v>192</v>
      </c>
      <c r="C138" s="11" t="s">
        <v>188</v>
      </c>
      <c r="D138" s="109">
        <v>15</v>
      </c>
      <c r="E138" s="136">
        <v>0</v>
      </c>
      <c r="F138" s="109">
        <f t="shared" si="5"/>
        <v>0</v>
      </c>
    </row>
    <row r="139" spans="1:6" ht="44.25" thickTop="1" thickBot="1" x14ac:dyDescent="0.25">
      <c r="A139" s="10" t="s">
        <v>193</v>
      </c>
      <c r="B139" s="11" t="s">
        <v>194</v>
      </c>
      <c r="C139" s="11" t="s">
        <v>188</v>
      </c>
      <c r="D139" s="109">
        <v>50</v>
      </c>
      <c r="E139" s="136">
        <v>0</v>
      </c>
      <c r="F139" s="109">
        <f t="shared" si="5"/>
        <v>0</v>
      </c>
    </row>
    <row r="140" spans="1:6" ht="30" thickTop="1" thickBot="1" x14ac:dyDescent="0.25">
      <c r="A140" s="10" t="s">
        <v>195</v>
      </c>
      <c r="B140" s="11" t="s">
        <v>196</v>
      </c>
      <c r="C140" s="11" t="s">
        <v>174</v>
      </c>
      <c r="D140" s="109">
        <v>40</v>
      </c>
      <c r="E140" s="136">
        <v>0</v>
      </c>
      <c r="F140" s="109">
        <f t="shared" si="5"/>
        <v>0</v>
      </c>
    </row>
    <row r="141" spans="1:6" ht="30" thickTop="1" thickBot="1" x14ac:dyDescent="0.25">
      <c r="A141" s="10" t="s">
        <v>197</v>
      </c>
      <c r="B141" s="11" t="s">
        <v>198</v>
      </c>
      <c r="C141" s="11" t="s">
        <v>188</v>
      </c>
      <c r="D141" s="109">
        <v>100</v>
      </c>
      <c r="E141" s="136">
        <v>0</v>
      </c>
      <c r="F141" s="109">
        <f t="shared" si="5"/>
        <v>0</v>
      </c>
    </row>
    <row r="142" spans="1:6" ht="15.75" thickTop="1" thickBot="1" x14ac:dyDescent="0.25">
      <c r="A142" s="10" t="s">
        <v>199</v>
      </c>
      <c r="B142" s="11" t="s">
        <v>200</v>
      </c>
      <c r="C142" s="11" t="s">
        <v>188</v>
      </c>
      <c r="D142" s="109">
        <v>125</v>
      </c>
      <c r="E142" s="136">
        <v>0</v>
      </c>
      <c r="F142" s="109">
        <f t="shared" si="5"/>
        <v>0</v>
      </c>
    </row>
    <row r="143" spans="1:6" s="27" customFormat="1" ht="16.5" thickTop="1" thickBot="1" x14ac:dyDescent="0.3">
      <c r="A143" s="60" t="s">
        <v>201</v>
      </c>
      <c r="B143" s="61" t="s">
        <v>202</v>
      </c>
      <c r="C143" s="61"/>
      <c r="D143" s="102"/>
      <c r="E143" s="102"/>
      <c r="F143" s="102"/>
    </row>
    <row r="144" spans="1:6" ht="30" thickTop="1" thickBot="1" x14ac:dyDescent="0.25">
      <c r="A144" s="10" t="s">
        <v>203</v>
      </c>
      <c r="B144" s="11" t="s">
        <v>204</v>
      </c>
      <c r="C144" s="11" t="s">
        <v>174</v>
      </c>
      <c r="D144" s="109">
        <v>2</v>
      </c>
      <c r="E144" s="136">
        <v>0</v>
      </c>
      <c r="F144" s="109">
        <f>E144*D144</f>
        <v>0</v>
      </c>
    </row>
    <row r="145" spans="1:6" ht="30" thickTop="1" thickBot="1" x14ac:dyDescent="0.25">
      <c r="A145" s="10" t="s">
        <v>205</v>
      </c>
      <c r="B145" s="11" t="s">
        <v>206</v>
      </c>
      <c r="C145" s="11" t="s">
        <v>174</v>
      </c>
      <c r="D145" s="109">
        <v>45</v>
      </c>
      <c r="E145" s="136">
        <v>0</v>
      </c>
      <c r="F145" s="109">
        <f t="shared" ref="F145:F150" si="6">E145*D145</f>
        <v>0</v>
      </c>
    </row>
    <row r="146" spans="1:6" ht="30" thickTop="1" thickBot="1" x14ac:dyDescent="0.25">
      <c r="A146" s="10" t="s">
        <v>207</v>
      </c>
      <c r="B146" s="11" t="s">
        <v>208</v>
      </c>
      <c r="C146" s="11" t="s">
        <v>174</v>
      </c>
      <c r="D146" s="109">
        <v>2</v>
      </c>
      <c r="E146" s="136">
        <v>0</v>
      </c>
      <c r="F146" s="109">
        <f t="shared" si="6"/>
        <v>0</v>
      </c>
    </row>
    <row r="147" spans="1:6" ht="30" thickTop="1" thickBot="1" x14ac:dyDescent="0.25">
      <c r="A147" s="10" t="s">
        <v>209</v>
      </c>
      <c r="B147" s="11" t="s">
        <v>210</v>
      </c>
      <c r="C147" s="11" t="s">
        <v>174</v>
      </c>
      <c r="D147" s="109">
        <v>5</v>
      </c>
      <c r="E147" s="136">
        <v>0</v>
      </c>
      <c r="F147" s="109">
        <f t="shared" si="6"/>
        <v>0</v>
      </c>
    </row>
    <row r="148" spans="1:6" ht="30" thickTop="1" thickBot="1" x14ac:dyDescent="0.25">
      <c r="A148" s="10" t="s">
        <v>211</v>
      </c>
      <c r="B148" s="11" t="s">
        <v>212</v>
      </c>
      <c r="C148" s="11" t="s">
        <v>174</v>
      </c>
      <c r="D148" s="109">
        <v>2</v>
      </c>
      <c r="E148" s="136">
        <v>0</v>
      </c>
      <c r="F148" s="109">
        <f t="shared" si="6"/>
        <v>0</v>
      </c>
    </row>
    <row r="149" spans="1:6" ht="15.75" thickTop="1" thickBot="1" x14ac:dyDescent="0.25">
      <c r="A149" s="10" t="s">
        <v>213</v>
      </c>
      <c r="B149" s="11" t="s">
        <v>214</v>
      </c>
      <c r="C149" s="11" t="s">
        <v>174</v>
      </c>
      <c r="D149" s="109">
        <v>2</v>
      </c>
      <c r="E149" s="136">
        <v>0</v>
      </c>
      <c r="F149" s="109">
        <f t="shared" si="6"/>
        <v>0</v>
      </c>
    </row>
    <row r="150" spans="1:6" ht="58.5" thickTop="1" thickBot="1" x14ac:dyDescent="0.25">
      <c r="A150" s="10" t="s">
        <v>215</v>
      </c>
      <c r="B150" s="11" t="s">
        <v>216</v>
      </c>
      <c r="C150" s="11" t="s">
        <v>174</v>
      </c>
      <c r="D150" s="109">
        <v>2</v>
      </c>
      <c r="E150" s="136">
        <v>0</v>
      </c>
      <c r="F150" s="109">
        <f t="shared" si="6"/>
        <v>0</v>
      </c>
    </row>
    <row r="151" spans="1:6" s="29" customFormat="1" ht="15.75" thickTop="1" thickBot="1" x14ac:dyDescent="0.25">
      <c r="A151" s="65" t="s">
        <v>217</v>
      </c>
      <c r="B151" s="66" t="s">
        <v>218</v>
      </c>
      <c r="C151" s="66"/>
      <c r="D151" s="110"/>
      <c r="E151" s="110"/>
      <c r="F151" s="110"/>
    </row>
    <row r="152" spans="1:6" ht="30" thickTop="1" thickBot="1" x14ac:dyDescent="0.25">
      <c r="A152" s="10" t="s">
        <v>219</v>
      </c>
      <c r="B152" s="11" t="s">
        <v>220</v>
      </c>
      <c r="C152" s="11" t="s">
        <v>188</v>
      </c>
      <c r="D152" s="109">
        <v>85</v>
      </c>
      <c r="E152" s="136">
        <v>0</v>
      </c>
      <c r="F152" s="109">
        <f>E152*D152</f>
        <v>0</v>
      </c>
    </row>
    <row r="153" spans="1:6" ht="30" thickTop="1" thickBot="1" x14ac:dyDescent="0.25">
      <c r="A153" s="10" t="s">
        <v>221</v>
      </c>
      <c r="B153" s="11" t="s">
        <v>222</v>
      </c>
      <c r="C153" s="11" t="s">
        <v>188</v>
      </c>
      <c r="D153" s="109">
        <v>200</v>
      </c>
      <c r="E153" s="136">
        <v>0</v>
      </c>
      <c r="F153" s="109">
        <f t="shared" ref="F153:F178" si="7">E153*D153</f>
        <v>0</v>
      </c>
    </row>
    <row r="154" spans="1:6" ht="30" thickTop="1" thickBot="1" x14ac:dyDescent="0.25">
      <c r="A154" s="10" t="s">
        <v>223</v>
      </c>
      <c r="B154" s="11" t="s">
        <v>224</v>
      </c>
      <c r="C154" s="11" t="s">
        <v>188</v>
      </c>
      <c r="D154" s="109">
        <v>75</v>
      </c>
      <c r="E154" s="136">
        <v>0</v>
      </c>
      <c r="F154" s="109">
        <f t="shared" si="7"/>
        <v>0</v>
      </c>
    </row>
    <row r="155" spans="1:6" ht="30" thickTop="1" thickBot="1" x14ac:dyDescent="0.25">
      <c r="A155" s="10" t="s">
        <v>225</v>
      </c>
      <c r="B155" s="11" t="s">
        <v>226</v>
      </c>
      <c r="C155" s="11" t="s">
        <v>174</v>
      </c>
      <c r="D155" s="109">
        <v>75</v>
      </c>
      <c r="E155" s="136">
        <v>0</v>
      </c>
      <c r="F155" s="109">
        <f t="shared" si="7"/>
        <v>0</v>
      </c>
    </row>
    <row r="156" spans="1:6" ht="30" thickTop="1" thickBot="1" x14ac:dyDescent="0.25">
      <c r="A156" s="10" t="s">
        <v>227</v>
      </c>
      <c r="B156" s="11" t="s">
        <v>228</v>
      </c>
      <c r="C156" s="11" t="s">
        <v>188</v>
      </c>
      <c r="D156" s="109">
        <v>10</v>
      </c>
      <c r="E156" s="136">
        <v>0</v>
      </c>
      <c r="F156" s="109">
        <f t="shared" si="7"/>
        <v>0</v>
      </c>
    </row>
    <row r="157" spans="1:6" ht="30" thickTop="1" thickBot="1" x14ac:dyDescent="0.25">
      <c r="A157" s="10" t="s">
        <v>229</v>
      </c>
      <c r="B157" s="11" t="s">
        <v>230</v>
      </c>
      <c r="C157" s="11" t="s">
        <v>174</v>
      </c>
      <c r="D157" s="109">
        <v>10</v>
      </c>
      <c r="E157" s="136">
        <v>0</v>
      </c>
      <c r="F157" s="109">
        <f t="shared" si="7"/>
        <v>0</v>
      </c>
    </row>
    <row r="158" spans="1:6" ht="30" thickTop="1" thickBot="1" x14ac:dyDescent="0.25">
      <c r="A158" s="10" t="s">
        <v>231</v>
      </c>
      <c r="B158" s="11" t="s">
        <v>232</v>
      </c>
      <c r="C158" s="11" t="s">
        <v>188</v>
      </c>
      <c r="D158" s="109">
        <v>10</v>
      </c>
      <c r="E158" s="136">
        <v>0</v>
      </c>
      <c r="F158" s="109">
        <f t="shared" si="7"/>
        <v>0</v>
      </c>
    </row>
    <row r="159" spans="1:6" ht="44.25" thickTop="1" thickBot="1" x14ac:dyDescent="0.25">
      <c r="A159" s="10" t="s">
        <v>233</v>
      </c>
      <c r="B159" s="11" t="s">
        <v>234</v>
      </c>
      <c r="C159" s="11" t="s">
        <v>174</v>
      </c>
      <c r="D159" s="109">
        <v>5</v>
      </c>
      <c r="E159" s="136">
        <v>0</v>
      </c>
      <c r="F159" s="109">
        <f t="shared" si="7"/>
        <v>0</v>
      </c>
    </row>
    <row r="160" spans="1:6" ht="30" thickTop="1" thickBot="1" x14ac:dyDescent="0.25">
      <c r="A160" s="10" t="s">
        <v>235</v>
      </c>
      <c r="B160" s="11" t="s">
        <v>236</v>
      </c>
      <c r="C160" s="11" t="s">
        <v>174</v>
      </c>
      <c r="D160" s="109">
        <v>5</v>
      </c>
      <c r="E160" s="136">
        <v>0</v>
      </c>
      <c r="F160" s="109">
        <f t="shared" si="7"/>
        <v>0</v>
      </c>
    </row>
    <row r="161" spans="1:6" ht="44.25" thickTop="1" thickBot="1" x14ac:dyDescent="0.25">
      <c r="A161" s="10" t="s">
        <v>237</v>
      </c>
      <c r="B161" s="11" t="s">
        <v>238</v>
      </c>
      <c r="C161" s="11" t="s">
        <v>174</v>
      </c>
      <c r="D161" s="109">
        <v>2</v>
      </c>
      <c r="E161" s="136">
        <v>0</v>
      </c>
      <c r="F161" s="109">
        <f t="shared" si="7"/>
        <v>0</v>
      </c>
    </row>
    <row r="162" spans="1:6" ht="58.5" thickTop="1" thickBot="1" x14ac:dyDescent="0.25">
      <c r="A162" s="10" t="s">
        <v>239</v>
      </c>
      <c r="B162" s="11" t="s">
        <v>240</v>
      </c>
      <c r="C162" s="11" t="s">
        <v>174</v>
      </c>
      <c r="D162" s="109">
        <v>6</v>
      </c>
      <c r="E162" s="136">
        <v>0</v>
      </c>
      <c r="F162" s="109">
        <f t="shared" si="7"/>
        <v>0</v>
      </c>
    </row>
    <row r="163" spans="1:6" ht="30" thickTop="1" thickBot="1" x14ac:dyDescent="0.25">
      <c r="A163" s="10" t="s">
        <v>241</v>
      </c>
      <c r="B163" s="11" t="s">
        <v>242</v>
      </c>
      <c r="C163" s="11" t="s">
        <v>188</v>
      </c>
      <c r="D163" s="109">
        <v>275</v>
      </c>
      <c r="E163" s="136">
        <v>0</v>
      </c>
      <c r="F163" s="109">
        <f t="shared" si="7"/>
        <v>0</v>
      </c>
    </row>
    <row r="164" spans="1:6" ht="72.75" thickTop="1" thickBot="1" x14ac:dyDescent="0.25">
      <c r="A164" s="10" t="s">
        <v>243</v>
      </c>
      <c r="B164" s="11" t="s">
        <v>244</v>
      </c>
      <c r="C164" s="11" t="s">
        <v>174</v>
      </c>
      <c r="D164" s="109">
        <v>16</v>
      </c>
      <c r="E164" s="136">
        <v>0</v>
      </c>
      <c r="F164" s="109">
        <f t="shared" si="7"/>
        <v>0</v>
      </c>
    </row>
    <row r="165" spans="1:6" s="27" customFormat="1" ht="16.5" thickTop="1" thickBot="1" x14ac:dyDescent="0.3">
      <c r="A165" s="60" t="s">
        <v>245</v>
      </c>
      <c r="B165" s="61" t="s">
        <v>246</v>
      </c>
      <c r="C165" s="61"/>
      <c r="D165" s="102"/>
      <c r="E165" s="102"/>
      <c r="F165" s="102"/>
    </row>
    <row r="166" spans="1:6" s="27" customFormat="1" ht="31.5" thickTop="1" thickBot="1" x14ac:dyDescent="0.3">
      <c r="A166" s="60" t="s">
        <v>247</v>
      </c>
      <c r="B166" s="61" t="s">
        <v>248</v>
      </c>
      <c r="C166" s="61" t="s">
        <v>156</v>
      </c>
      <c r="D166" s="102"/>
      <c r="E166" s="102"/>
      <c r="F166" s="102"/>
    </row>
    <row r="167" spans="1:6" ht="44.25" thickTop="1" thickBot="1" x14ac:dyDescent="0.25">
      <c r="A167" s="10" t="s">
        <v>247</v>
      </c>
      <c r="B167" s="11" t="s">
        <v>249</v>
      </c>
      <c r="C167" s="11" t="s">
        <v>174</v>
      </c>
      <c r="D167" s="109">
        <v>3</v>
      </c>
      <c r="E167" s="136">
        <v>0</v>
      </c>
      <c r="F167" s="109">
        <f t="shared" si="7"/>
        <v>0</v>
      </c>
    </row>
    <row r="168" spans="1:6" ht="30" thickTop="1" thickBot="1" x14ac:dyDescent="0.25">
      <c r="A168" s="10" t="s">
        <v>250</v>
      </c>
      <c r="B168" s="11" t="s">
        <v>251</v>
      </c>
      <c r="C168" s="11" t="s">
        <v>174</v>
      </c>
      <c r="D168" s="109">
        <v>3</v>
      </c>
      <c r="E168" s="136">
        <v>0</v>
      </c>
      <c r="F168" s="109">
        <f t="shared" si="7"/>
        <v>0</v>
      </c>
    </row>
    <row r="169" spans="1:6" ht="30" thickTop="1" thickBot="1" x14ac:dyDescent="0.25">
      <c r="A169" s="10" t="s">
        <v>252</v>
      </c>
      <c r="B169" s="11" t="s">
        <v>253</v>
      </c>
      <c r="C169" s="11" t="s">
        <v>174</v>
      </c>
      <c r="D169" s="109">
        <v>3</v>
      </c>
      <c r="E169" s="136">
        <v>0</v>
      </c>
      <c r="F169" s="109">
        <f t="shared" si="7"/>
        <v>0</v>
      </c>
    </row>
    <row r="170" spans="1:6" ht="15.75" thickTop="1" thickBot="1" x14ac:dyDescent="0.25">
      <c r="A170" s="10" t="s">
        <v>254</v>
      </c>
      <c r="B170" s="11" t="s">
        <v>255</v>
      </c>
      <c r="C170" s="11" t="s">
        <v>174</v>
      </c>
      <c r="D170" s="109">
        <v>3</v>
      </c>
      <c r="E170" s="136">
        <v>0</v>
      </c>
      <c r="F170" s="109">
        <f t="shared" si="7"/>
        <v>0</v>
      </c>
    </row>
    <row r="171" spans="1:6" ht="30" thickTop="1" thickBot="1" x14ac:dyDescent="0.25">
      <c r="A171" s="10" t="s">
        <v>256</v>
      </c>
      <c r="B171" s="11" t="s">
        <v>257</v>
      </c>
      <c r="C171" s="11" t="s">
        <v>174</v>
      </c>
      <c r="D171" s="109">
        <v>16</v>
      </c>
      <c r="E171" s="136">
        <v>0</v>
      </c>
      <c r="F171" s="109">
        <f t="shared" si="7"/>
        <v>0</v>
      </c>
    </row>
    <row r="172" spans="1:6" ht="30" thickTop="1" thickBot="1" x14ac:dyDescent="0.25">
      <c r="A172" s="10" t="s">
        <v>258</v>
      </c>
      <c r="B172" s="11" t="s">
        <v>259</v>
      </c>
      <c r="C172" s="11" t="s">
        <v>174</v>
      </c>
      <c r="D172" s="109">
        <v>16</v>
      </c>
      <c r="E172" s="136">
        <v>0</v>
      </c>
      <c r="F172" s="109">
        <f t="shared" si="7"/>
        <v>0</v>
      </c>
    </row>
    <row r="173" spans="1:6" ht="30" thickTop="1" thickBot="1" x14ac:dyDescent="0.25">
      <c r="A173" s="10" t="s">
        <v>260</v>
      </c>
      <c r="B173" s="11" t="s">
        <v>261</v>
      </c>
      <c r="C173" s="11" t="s">
        <v>174</v>
      </c>
      <c r="D173" s="109">
        <v>16</v>
      </c>
      <c r="E173" s="136">
        <v>0</v>
      </c>
      <c r="F173" s="109">
        <f t="shared" si="7"/>
        <v>0</v>
      </c>
    </row>
    <row r="174" spans="1:6" ht="30" thickTop="1" thickBot="1" x14ac:dyDescent="0.25">
      <c r="A174" s="10" t="s">
        <v>262</v>
      </c>
      <c r="B174" s="11" t="s">
        <v>263</v>
      </c>
      <c r="C174" s="11" t="s">
        <v>174</v>
      </c>
      <c r="D174" s="109">
        <v>2</v>
      </c>
      <c r="E174" s="136">
        <v>0</v>
      </c>
      <c r="F174" s="109">
        <f t="shared" si="7"/>
        <v>0</v>
      </c>
    </row>
    <row r="175" spans="1:6" ht="15.75" thickTop="1" thickBot="1" x14ac:dyDescent="0.25">
      <c r="A175" s="10" t="s">
        <v>264</v>
      </c>
      <c r="B175" s="11" t="s">
        <v>265</v>
      </c>
      <c r="C175" s="11" t="s">
        <v>174</v>
      </c>
      <c r="D175" s="109">
        <v>2</v>
      </c>
      <c r="E175" s="136">
        <v>0</v>
      </c>
      <c r="F175" s="109">
        <f t="shared" si="7"/>
        <v>0</v>
      </c>
    </row>
    <row r="176" spans="1:6" ht="15.75" thickTop="1" thickBot="1" x14ac:dyDescent="0.25">
      <c r="A176" s="10" t="s">
        <v>266</v>
      </c>
      <c r="B176" s="11" t="s">
        <v>267</v>
      </c>
      <c r="C176" s="11" t="s">
        <v>174</v>
      </c>
      <c r="D176" s="109">
        <v>2</v>
      </c>
      <c r="E176" s="136">
        <v>0</v>
      </c>
      <c r="F176" s="109">
        <f t="shared" si="7"/>
        <v>0</v>
      </c>
    </row>
    <row r="177" spans="1:6" ht="30" thickTop="1" thickBot="1" x14ac:dyDescent="0.25">
      <c r="A177" s="10" t="s">
        <v>268</v>
      </c>
      <c r="B177" s="11" t="s">
        <v>269</v>
      </c>
      <c r="C177" s="11" t="s">
        <v>174</v>
      </c>
      <c r="D177" s="109">
        <v>16</v>
      </c>
      <c r="E177" s="136">
        <v>0</v>
      </c>
      <c r="F177" s="109">
        <f t="shared" si="7"/>
        <v>0</v>
      </c>
    </row>
    <row r="178" spans="1:6" ht="30" thickTop="1" thickBot="1" x14ac:dyDescent="0.25">
      <c r="A178" s="10" t="s">
        <v>270</v>
      </c>
      <c r="B178" s="11" t="s">
        <v>271</v>
      </c>
      <c r="C178" s="11" t="s">
        <v>174</v>
      </c>
      <c r="D178" s="109">
        <v>2</v>
      </c>
      <c r="E178" s="136">
        <v>0</v>
      </c>
      <c r="F178" s="109">
        <f t="shared" si="7"/>
        <v>0</v>
      </c>
    </row>
    <row r="179" spans="1:6" s="27" customFormat="1" ht="16.5" thickTop="1" thickBot="1" x14ac:dyDescent="0.3">
      <c r="A179" s="60" t="s">
        <v>272</v>
      </c>
      <c r="B179" s="61" t="s">
        <v>273</v>
      </c>
      <c r="C179" s="61"/>
      <c r="D179" s="102"/>
      <c r="E179" s="102"/>
      <c r="F179" s="102"/>
    </row>
    <row r="180" spans="1:6" s="27" customFormat="1" ht="31.5" thickTop="1" thickBot="1" x14ac:dyDescent="0.3">
      <c r="A180" s="60" t="s">
        <v>274</v>
      </c>
      <c r="B180" s="61" t="s">
        <v>275</v>
      </c>
      <c r="C180" s="61" t="s">
        <v>156</v>
      </c>
      <c r="D180" s="102"/>
      <c r="E180" s="102"/>
      <c r="F180" s="102"/>
    </row>
    <row r="181" spans="1:6" ht="30" thickTop="1" thickBot="1" x14ac:dyDescent="0.25">
      <c r="A181" s="10" t="s">
        <v>274</v>
      </c>
      <c r="B181" s="11" t="s">
        <v>276</v>
      </c>
      <c r="C181" s="11" t="s">
        <v>188</v>
      </c>
      <c r="D181" s="109">
        <v>75</v>
      </c>
      <c r="E181" s="136">
        <v>0</v>
      </c>
      <c r="F181" s="109">
        <f>E181*D181</f>
        <v>0</v>
      </c>
    </row>
    <row r="182" spans="1:6" ht="30" thickTop="1" thickBot="1" x14ac:dyDescent="0.25">
      <c r="A182" s="10" t="s">
        <v>277</v>
      </c>
      <c r="B182" s="11" t="s">
        <v>278</v>
      </c>
      <c r="C182" s="11" t="s">
        <v>188</v>
      </c>
      <c r="D182" s="109">
        <v>50</v>
      </c>
      <c r="E182" s="136">
        <v>0</v>
      </c>
      <c r="F182" s="109">
        <f t="shared" ref="F182:F190" si="8">E182*D182</f>
        <v>0</v>
      </c>
    </row>
    <row r="183" spans="1:6" ht="30" thickTop="1" thickBot="1" x14ac:dyDescent="0.25">
      <c r="A183" s="10" t="s">
        <v>279</v>
      </c>
      <c r="B183" s="11" t="s">
        <v>280</v>
      </c>
      <c r="C183" s="11" t="s">
        <v>188</v>
      </c>
      <c r="D183" s="109">
        <v>25</v>
      </c>
      <c r="E183" s="136">
        <v>0</v>
      </c>
      <c r="F183" s="109">
        <f t="shared" si="8"/>
        <v>0</v>
      </c>
    </row>
    <row r="184" spans="1:6" ht="30" thickTop="1" thickBot="1" x14ac:dyDescent="0.25">
      <c r="A184" s="10" t="s">
        <v>281</v>
      </c>
      <c r="B184" s="11" t="s">
        <v>282</v>
      </c>
      <c r="C184" s="11" t="s">
        <v>174</v>
      </c>
      <c r="D184" s="109">
        <v>35</v>
      </c>
      <c r="E184" s="136">
        <v>0</v>
      </c>
      <c r="F184" s="109">
        <f t="shared" si="8"/>
        <v>0</v>
      </c>
    </row>
    <row r="185" spans="1:6" ht="30" thickTop="1" thickBot="1" x14ac:dyDescent="0.25">
      <c r="A185" s="10" t="s">
        <v>283</v>
      </c>
      <c r="B185" s="11" t="s">
        <v>284</v>
      </c>
      <c r="C185" s="11" t="s">
        <v>174</v>
      </c>
      <c r="D185" s="109">
        <v>15</v>
      </c>
      <c r="E185" s="136">
        <v>0</v>
      </c>
      <c r="F185" s="109">
        <f t="shared" si="8"/>
        <v>0</v>
      </c>
    </row>
    <row r="186" spans="1:6" ht="30" thickTop="1" thickBot="1" x14ac:dyDescent="0.25">
      <c r="A186" s="10" t="s">
        <v>285</v>
      </c>
      <c r="B186" s="11" t="s">
        <v>286</v>
      </c>
      <c r="C186" s="11" t="s">
        <v>174</v>
      </c>
      <c r="D186" s="109">
        <v>30</v>
      </c>
      <c r="E186" s="136">
        <v>0</v>
      </c>
      <c r="F186" s="109">
        <f t="shared" si="8"/>
        <v>0</v>
      </c>
    </row>
    <row r="187" spans="1:6" ht="30" thickTop="1" thickBot="1" x14ac:dyDescent="0.25">
      <c r="A187" s="10" t="s">
        <v>287</v>
      </c>
      <c r="B187" s="11" t="s">
        <v>288</v>
      </c>
      <c r="C187" s="11" t="s">
        <v>174</v>
      </c>
      <c r="D187" s="109">
        <v>30</v>
      </c>
      <c r="E187" s="136">
        <v>0</v>
      </c>
      <c r="F187" s="109">
        <f t="shared" si="8"/>
        <v>0</v>
      </c>
    </row>
    <row r="188" spans="1:6" ht="30" thickTop="1" thickBot="1" x14ac:dyDescent="0.25">
      <c r="A188" s="10" t="s">
        <v>289</v>
      </c>
      <c r="B188" s="11" t="s">
        <v>290</v>
      </c>
      <c r="C188" s="11" t="s">
        <v>174</v>
      </c>
      <c r="D188" s="109">
        <v>40</v>
      </c>
      <c r="E188" s="136">
        <v>0</v>
      </c>
      <c r="F188" s="109">
        <f t="shared" si="8"/>
        <v>0</v>
      </c>
    </row>
    <row r="189" spans="1:6" ht="15.75" thickTop="1" thickBot="1" x14ac:dyDescent="0.25">
      <c r="A189" s="10" t="s">
        <v>291</v>
      </c>
      <c r="B189" s="11" t="s">
        <v>292</v>
      </c>
      <c r="C189" s="11" t="s">
        <v>174</v>
      </c>
      <c r="D189" s="109">
        <v>60</v>
      </c>
      <c r="E189" s="136">
        <v>0</v>
      </c>
      <c r="F189" s="109">
        <f t="shared" si="8"/>
        <v>0</v>
      </c>
    </row>
    <row r="190" spans="1:6" ht="15.75" thickTop="1" thickBot="1" x14ac:dyDescent="0.25">
      <c r="A190" s="10" t="s">
        <v>293</v>
      </c>
      <c r="B190" s="11" t="s">
        <v>294</v>
      </c>
      <c r="C190" s="11" t="s">
        <v>174</v>
      </c>
      <c r="D190" s="109">
        <v>1</v>
      </c>
      <c r="E190" s="136">
        <v>0</v>
      </c>
      <c r="F190" s="109">
        <f t="shared" si="8"/>
        <v>0</v>
      </c>
    </row>
    <row r="191" spans="1:6" s="27" customFormat="1" ht="16.5" thickTop="1" thickBot="1" x14ac:dyDescent="0.3">
      <c r="A191" s="60" t="s">
        <v>295</v>
      </c>
      <c r="B191" s="61" t="s">
        <v>296</v>
      </c>
      <c r="C191" s="61"/>
      <c r="D191" s="102"/>
      <c r="E191" s="102"/>
      <c r="F191" s="102"/>
    </row>
    <row r="192" spans="1:6" ht="15.75" thickTop="1" thickBot="1" x14ac:dyDescent="0.25">
      <c r="A192" s="10" t="s">
        <v>297</v>
      </c>
      <c r="B192" s="11" t="s">
        <v>298</v>
      </c>
      <c r="C192" s="11" t="s">
        <v>188</v>
      </c>
      <c r="D192" s="109">
        <v>15</v>
      </c>
      <c r="E192" s="136">
        <v>0</v>
      </c>
      <c r="F192" s="109">
        <f>E192*D192</f>
        <v>0</v>
      </c>
    </row>
    <row r="193" spans="1:6" ht="44.25" thickTop="1" thickBot="1" x14ac:dyDescent="0.25">
      <c r="A193" s="10" t="s">
        <v>299</v>
      </c>
      <c r="B193" s="11" t="s">
        <v>300</v>
      </c>
      <c r="C193" s="11" t="s">
        <v>174</v>
      </c>
      <c r="D193" s="109">
        <v>4</v>
      </c>
      <c r="E193" s="136">
        <v>0</v>
      </c>
      <c r="F193" s="109">
        <f t="shared" ref="F193:F194" si="9">E193*D193</f>
        <v>0</v>
      </c>
    </row>
    <row r="194" spans="1:6" ht="15.75" thickTop="1" thickBot="1" x14ac:dyDescent="0.25">
      <c r="A194" s="10" t="s">
        <v>301</v>
      </c>
      <c r="B194" s="11" t="s">
        <v>302</v>
      </c>
      <c r="C194" s="11" t="s">
        <v>174</v>
      </c>
      <c r="D194" s="109">
        <v>2</v>
      </c>
      <c r="E194" s="136">
        <v>0</v>
      </c>
      <c r="F194" s="109">
        <f t="shared" si="9"/>
        <v>0</v>
      </c>
    </row>
    <row r="195" spans="1:6" s="27" customFormat="1" ht="16.5" thickTop="1" thickBot="1" x14ac:dyDescent="0.3">
      <c r="A195" s="60" t="s">
        <v>303</v>
      </c>
      <c r="B195" s="61" t="s">
        <v>304</v>
      </c>
      <c r="C195" s="61"/>
      <c r="D195" s="102"/>
      <c r="E195" s="102"/>
      <c r="F195" s="102"/>
    </row>
    <row r="196" spans="1:6" ht="44.25" thickTop="1" thickBot="1" x14ac:dyDescent="0.25">
      <c r="A196" s="10" t="s">
        <v>305</v>
      </c>
      <c r="B196" s="11" t="s">
        <v>306</v>
      </c>
      <c r="C196" s="11" t="s">
        <v>188</v>
      </c>
      <c r="D196" s="109">
        <v>30</v>
      </c>
      <c r="E196" s="136">
        <v>0</v>
      </c>
      <c r="F196" s="109">
        <f>E196*D196</f>
        <v>0</v>
      </c>
    </row>
    <row r="197" spans="1:6" ht="44.25" thickTop="1" thickBot="1" x14ac:dyDescent="0.25">
      <c r="A197" s="10" t="s">
        <v>307</v>
      </c>
      <c r="B197" s="11" t="s">
        <v>308</v>
      </c>
      <c r="C197" s="11" t="s">
        <v>188</v>
      </c>
      <c r="D197" s="109">
        <v>50</v>
      </c>
      <c r="E197" s="136">
        <v>0</v>
      </c>
      <c r="F197" s="109">
        <f t="shared" ref="F197:F211" si="10">E197*D197</f>
        <v>0</v>
      </c>
    </row>
    <row r="198" spans="1:6" ht="15.75" thickTop="1" thickBot="1" x14ac:dyDescent="0.25">
      <c r="A198" s="10" t="s">
        <v>309</v>
      </c>
      <c r="B198" s="11" t="s">
        <v>310</v>
      </c>
      <c r="C198" s="11" t="s">
        <v>174</v>
      </c>
      <c r="D198" s="109">
        <v>15</v>
      </c>
      <c r="E198" s="136">
        <v>0</v>
      </c>
      <c r="F198" s="109">
        <f t="shared" si="10"/>
        <v>0</v>
      </c>
    </row>
    <row r="199" spans="1:6" ht="15.75" thickTop="1" thickBot="1" x14ac:dyDescent="0.25">
      <c r="A199" s="10" t="s">
        <v>311</v>
      </c>
      <c r="B199" s="11" t="s">
        <v>312</v>
      </c>
      <c r="C199" s="11" t="s">
        <v>174</v>
      </c>
      <c r="D199" s="109">
        <v>25</v>
      </c>
      <c r="E199" s="136">
        <v>0</v>
      </c>
      <c r="F199" s="109">
        <f t="shared" si="10"/>
        <v>0</v>
      </c>
    </row>
    <row r="200" spans="1:6" ht="30" thickTop="1" thickBot="1" x14ac:dyDescent="0.25">
      <c r="A200" s="10" t="s">
        <v>313</v>
      </c>
      <c r="B200" s="11" t="s">
        <v>314</v>
      </c>
      <c r="C200" s="11" t="s">
        <v>174</v>
      </c>
      <c r="D200" s="109">
        <v>15</v>
      </c>
      <c r="E200" s="136">
        <v>0</v>
      </c>
      <c r="F200" s="109">
        <f t="shared" si="10"/>
        <v>0</v>
      </c>
    </row>
    <row r="201" spans="1:6" ht="44.25" thickTop="1" thickBot="1" x14ac:dyDescent="0.25">
      <c r="A201" s="10" t="s">
        <v>315</v>
      </c>
      <c r="B201" s="11" t="s">
        <v>316</v>
      </c>
      <c r="C201" s="11" t="s">
        <v>188</v>
      </c>
      <c r="D201" s="109">
        <v>25</v>
      </c>
      <c r="E201" s="136">
        <v>0</v>
      </c>
      <c r="F201" s="109">
        <f t="shared" si="10"/>
        <v>0</v>
      </c>
    </row>
    <row r="202" spans="1:6" ht="30" thickTop="1" thickBot="1" x14ac:dyDescent="0.25">
      <c r="A202" s="10" t="s">
        <v>317</v>
      </c>
      <c r="B202" s="11" t="s">
        <v>318</v>
      </c>
      <c r="C202" s="11" t="s">
        <v>188</v>
      </c>
      <c r="D202" s="109">
        <v>25</v>
      </c>
      <c r="E202" s="136">
        <v>0</v>
      </c>
      <c r="F202" s="109">
        <f t="shared" si="10"/>
        <v>0</v>
      </c>
    </row>
    <row r="203" spans="1:6" ht="58.5" thickTop="1" thickBot="1" x14ac:dyDescent="0.25">
      <c r="A203" s="10" t="s">
        <v>319</v>
      </c>
      <c r="B203" s="11" t="s">
        <v>320</v>
      </c>
      <c r="C203" s="11" t="s">
        <v>188</v>
      </c>
      <c r="D203" s="109">
        <v>50</v>
      </c>
      <c r="E203" s="136">
        <v>0</v>
      </c>
      <c r="F203" s="109">
        <f t="shared" si="10"/>
        <v>0</v>
      </c>
    </row>
    <row r="204" spans="1:6" ht="30" thickTop="1" thickBot="1" x14ac:dyDescent="0.25">
      <c r="A204" s="10" t="s">
        <v>321</v>
      </c>
      <c r="B204" s="11" t="s">
        <v>322</v>
      </c>
      <c r="C204" s="11" t="s">
        <v>181</v>
      </c>
      <c r="D204" s="109">
        <v>5</v>
      </c>
      <c r="E204" s="136">
        <v>0</v>
      </c>
      <c r="F204" s="109">
        <f t="shared" si="10"/>
        <v>0</v>
      </c>
    </row>
    <row r="205" spans="1:6" ht="30" thickTop="1" thickBot="1" x14ac:dyDescent="0.25">
      <c r="A205" s="10" t="s">
        <v>323</v>
      </c>
      <c r="B205" s="11" t="s">
        <v>324</v>
      </c>
      <c r="C205" s="11" t="s">
        <v>188</v>
      </c>
      <c r="D205" s="109">
        <v>5</v>
      </c>
      <c r="E205" s="136">
        <v>0</v>
      </c>
      <c r="F205" s="109">
        <f t="shared" si="10"/>
        <v>0</v>
      </c>
    </row>
    <row r="206" spans="1:6" s="27" customFormat="1" ht="16.5" thickTop="1" thickBot="1" x14ac:dyDescent="0.3">
      <c r="A206" s="60" t="s">
        <v>325</v>
      </c>
      <c r="B206" s="61" t="s">
        <v>326</v>
      </c>
      <c r="C206" s="61"/>
      <c r="D206" s="102"/>
      <c r="E206" s="102"/>
      <c r="F206" s="102"/>
    </row>
    <row r="207" spans="1:6" ht="15.75" thickTop="1" thickBot="1" x14ac:dyDescent="0.25">
      <c r="A207" s="10" t="s">
        <v>327</v>
      </c>
      <c r="B207" s="11" t="s">
        <v>328</v>
      </c>
      <c r="C207" s="11" t="s">
        <v>329</v>
      </c>
      <c r="D207" s="109">
        <v>10</v>
      </c>
      <c r="E207" s="136">
        <v>0</v>
      </c>
      <c r="F207" s="109">
        <f t="shared" si="10"/>
        <v>0</v>
      </c>
    </row>
    <row r="208" spans="1:6" ht="15.75" thickTop="1" thickBot="1" x14ac:dyDescent="0.25">
      <c r="A208" s="10" t="s">
        <v>330</v>
      </c>
      <c r="B208" s="11" t="s">
        <v>331</v>
      </c>
      <c r="C208" s="11" t="s">
        <v>329</v>
      </c>
      <c r="D208" s="109">
        <v>10</v>
      </c>
      <c r="E208" s="136">
        <v>0</v>
      </c>
      <c r="F208" s="109">
        <f t="shared" si="10"/>
        <v>0</v>
      </c>
    </row>
    <row r="209" spans="1:6" ht="30" thickTop="1" thickBot="1" x14ac:dyDescent="0.25">
      <c r="A209" s="10" t="s">
        <v>332</v>
      </c>
      <c r="B209" s="11" t="s">
        <v>333</v>
      </c>
      <c r="C209" s="11" t="s">
        <v>181</v>
      </c>
      <c r="D209" s="109">
        <v>10</v>
      </c>
      <c r="E209" s="136">
        <v>0</v>
      </c>
      <c r="F209" s="109">
        <f t="shared" si="10"/>
        <v>0</v>
      </c>
    </row>
    <row r="210" spans="1:6" ht="44.25" thickTop="1" thickBot="1" x14ac:dyDescent="0.25">
      <c r="A210" s="10" t="s">
        <v>334</v>
      </c>
      <c r="B210" s="11" t="s">
        <v>316</v>
      </c>
      <c r="C210" s="11" t="s">
        <v>188</v>
      </c>
      <c r="D210" s="109">
        <v>10</v>
      </c>
      <c r="E210" s="136">
        <v>0</v>
      </c>
      <c r="F210" s="109">
        <f t="shared" si="10"/>
        <v>0</v>
      </c>
    </row>
    <row r="211" spans="1:6" ht="44.25" thickTop="1" thickBot="1" x14ac:dyDescent="0.25">
      <c r="A211" s="10" t="s">
        <v>335</v>
      </c>
      <c r="B211" s="11" t="s">
        <v>336</v>
      </c>
      <c r="C211" s="11" t="s">
        <v>181</v>
      </c>
      <c r="D211" s="109">
        <v>200</v>
      </c>
      <c r="E211" s="136">
        <v>0</v>
      </c>
      <c r="F211" s="109">
        <f t="shared" si="10"/>
        <v>0</v>
      </c>
    </row>
    <row r="212" spans="1:6" s="32" customFormat="1" ht="17.25" thickTop="1" thickBot="1" x14ac:dyDescent="0.3">
      <c r="A212" s="38"/>
      <c r="B212" s="95" t="s">
        <v>694</v>
      </c>
      <c r="C212" s="34"/>
      <c r="D212" s="111"/>
      <c r="E212" s="135"/>
      <c r="F212" s="69">
        <f>SUM(F136:F211)</f>
        <v>0</v>
      </c>
    </row>
    <row r="213" spans="1:6" s="25" customFormat="1" ht="19.5" thickTop="1" thickBot="1" x14ac:dyDescent="0.3">
      <c r="A213" s="42" t="s">
        <v>337</v>
      </c>
      <c r="B213" s="43" t="s">
        <v>338</v>
      </c>
      <c r="C213" s="44"/>
      <c r="D213" s="114"/>
      <c r="E213" s="114"/>
      <c r="F213" s="114"/>
    </row>
    <row r="214" spans="1:6" s="27" customFormat="1" ht="16.5" thickTop="1" thickBot="1" x14ac:dyDescent="0.3">
      <c r="A214" s="60" t="s">
        <v>339</v>
      </c>
      <c r="B214" s="61" t="s">
        <v>340</v>
      </c>
      <c r="C214" s="61"/>
      <c r="D214" s="102"/>
      <c r="E214" s="102"/>
      <c r="F214" s="102"/>
    </row>
    <row r="215" spans="1:6" ht="58.5" thickTop="1" thickBot="1" x14ac:dyDescent="0.25">
      <c r="A215" s="8" t="s">
        <v>341</v>
      </c>
      <c r="B215" s="9" t="s">
        <v>342</v>
      </c>
      <c r="C215" s="9" t="s">
        <v>174</v>
      </c>
      <c r="D215" s="115">
        <v>160</v>
      </c>
      <c r="E215" s="138">
        <v>0</v>
      </c>
      <c r="F215" s="115">
        <f>E215*D215</f>
        <v>0</v>
      </c>
    </row>
    <row r="216" spans="1:6" ht="87" thickTop="1" thickBot="1" x14ac:dyDescent="0.25">
      <c r="A216" s="8" t="s">
        <v>343</v>
      </c>
      <c r="B216" s="9" t="s">
        <v>344</v>
      </c>
      <c r="C216" s="9" t="s">
        <v>174</v>
      </c>
      <c r="D216" s="115">
        <v>30</v>
      </c>
      <c r="E216" s="138">
        <v>0</v>
      </c>
      <c r="F216" s="115">
        <f t="shared" ref="F216:F253" si="11">E216*D216</f>
        <v>0</v>
      </c>
    </row>
    <row r="217" spans="1:6" ht="15.75" thickTop="1" thickBot="1" x14ac:dyDescent="0.25">
      <c r="A217" s="8" t="s">
        <v>345</v>
      </c>
      <c r="B217" s="9" t="s">
        <v>346</v>
      </c>
      <c r="C217" s="9" t="s">
        <v>174</v>
      </c>
      <c r="D217" s="115">
        <v>90</v>
      </c>
      <c r="E217" s="138">
        <v>0</v>
      </c>
      <c r="F217" s="115">
        <f t="shared" si="11"/>
        <v>0</v>
      </c>
    </row>
    <row r="218" spans="1:6" ht="44.25" thickTop="1" thickBot="1" x14ac:dyDescent="0.25">
      <c r="A218" s="8" t="s">
        <v>347</v>
      </c>
      <c r="B218" s="9" t="s">
        <v>348</v>
      </c>
      <c r="C218" s="9" t="s">
        <v>349</v>
      </c>
      <c r="D218" s="115">
        <v>5</v>
      </c>
      <c r="E218" s="138">
        <v>0</v>
      </c>
      <c r="F218" s="115">
        <f t="shared" si="11"/>
        <v>0</v>
      </c>
    </row>
    <row r="219" spans="1:6" ht="30" thickTop="1" thickBot="1" x14ac:dyDescent="0.25">
      <c r="A219" s="8" t="s">
        <v>350</v>
      </c>
      <c r="B219" s="9" t="s">
        <v>351</v>
      </c>
      <c r="C219" s="9" t="s">
        <v>174</v>
      </c>
      <c r="D219" s="115">
        <v>5</v>
      </c>
      <c r="E219" s="138">
        <v>0</v>
      </c>
      <c r="F219" s="115">
        <f t="shared" si="11"/>
        <v>0</v>
      </c>
    </row>
    <row r="220" spans="1:6" ht="30" thickTop="1" thickBot="1" x14ac:dyDescent="0.25">
      <c r="A220" s="8" t="s">
        <v>352</v>
      </c>
      <c r="B220" s="9" t="s">
        <v>353</v>
      </c>
      <c r="C220" s="9" t="s">
        <v>349</v>
      </c>
      <c r="D220" s="115">
        <v>2</v>
      </c>
      <c r="E220" s="138">
        <v>0</v>
      </c>
      <c r="F220" s="115">
        <f t="shared" si="11"/>
        <v>0</v>
      </c>
    </row>
    <row r="221" spans="1:6" ht="15.75" thickTop="1" thickBot="1" x14ac:dyDescent="0.25">
      <c r="A221" s="8" t="s">
        <v>354</v>
      </c>
      <c r="B221" s="9" t="s">
        <v>355</v>
      </c>
      <c r="C221" s="9" t="s">
        <v>174</v>
      </c>
      <c r="D221" s="115">
        <v>2</v>
      </c>
      <c r="E221" s="138">
        <v>0</v>
      </c>
      <c r="F221" s="115">
        <f t="shared" si="11"/>
        <v>0</v>
      </c>
    </row>
    <row r="222" spans="1:6" ht="72.75" thickTop="1" thickBot="1" x14ac:dyDescent="0.25">
      <c r="A222" s="8" t="s">
        <v>356</v>
      </c>
      <c r="B222" s="9" t="s">
        <v>357</v>
      </c>
      <c r="C222" s="9" t="s">
        <v>174</v>
      </c>
      <c r="D222" s="115">
        <v>4</v>
      </c>
      <c r="E222" s="138">
        <v>0</v>
      </c>
      <c r="F222" s="115">
        <f>E222*D222</f>
        <v>0</v>
      </c>
    </row>
    <row r="223" spans="1:6" ht="58.5" thickTop="1" thickBot="1" x14ac:dyDescent="0.25">
      <c r="A223" s="8" t="s">
        <v>358</v>
      </c>
      <c r="B223" s="9" t="s">
        <v>359</v>
      </c>
      <c r="C223" s="9" t="s">
        <v>174</v>
      </c>
      <c r="D223" s="115">
        <v>80</v>
      </c>
      <c r="E223" s="138">
        <v>0</v>
      </c>
      <c r="F223" s="115">
        <f t="shared" si="11"/>
        <v>0</v>
      </c>
    </row>
    <row r="224" spans="1:6" ht="101.25" thickTop="1" thickBot="1" x14ac:dyDescent="0.25">
      <c r="A224" s="8" t="s">
        <v>360</v>
      </c>
      <c r="B224" s="9" t="s">
        <v>361</v>
      </c>
      <c r="C224" s="9" t="s">
        <v>174</v>
      </c>
      <c r="D224" s="115">
        <v>120</v>
      </c>
      <c r="E224" s="138">
        <v>0</v>
      </c>
      <c r="F224" s="115">
        <f t="shared" si="11"/>
        <v>0</v>
      </c>
    </row>
    <row r="225" spans="1:6" ht="58.5" thickTop="1" thickBot="1" x14ac:dyDescent="0.25">
      <c r="A225" s="8" t="s">
        <v>362</v>
      </c>
      <c r="B225" s="9" t="s">
        <v>363</v>
      </c>
      <c r="C225" s="9" t="s">
        <v>174</v>
      </c>
      <c r="D225" s="115">
        <v>2</v>
      </c>
      <c r="E225" s="138">
        <v>0</v>
      </c>
      <c r="F225" s="115">
        <f t="shared" si="11"/>
        <v>0</v>
      </c>
    </row>
    <row r="226" spans="1:6" ht="44.25" thickTop="1" thickBot="1" x14ac:dyDescent="0.25">
      <c r="A226" s="8" t="s">
        <v>364</v>
      </c>
      <c r="B226" s="9" t="s">
        <v>365</v>
      </c>
      <c r="C226" s="9" t="s">
        <v>349</v>
      </c>
      <c r="D226" s="115">
        <v>5</v>
      </c>
      <c r="E226" s="138">
        <v>0</v>
      </c>
      <c r="F226" s="115">
        <f t="shared" si="11"/>
        <v>0</v>
      </c>
    </row>
    <row r="227" spans="1:6" ht="15.75" thickTop="1" thickBot="1" x14ac:dyDescent="0.25">
      <c r="A227" s="8" t="s">
        <v>366</v>
      </c>
      <c r="B227" s="9" t="s">
        <v>367</v>
      </c>
      <c r="C227" s="9" t="s">
        <v>349</v>
      </c>
      <c r="D227" s="115">
        <v>5</v>
      </c>
      <c r="E227" s="138">
        <v>0</v>
      </c>
      <c r="F227" s="115">
        <f t="shared" si="11"/>
        <v>0</v>
      </c>
    </row>
    <row r="228" spans="1:6" ht="44.25" thickTop="1" thickBot="1" x14ac:dyDescent="0.25">
      <c r="A228" s="8" t="s">
        <v>368</v>
      </c>
      <c r="B228" s="9" t="s">
        <v>369</v>
      </c>
      <c r="C228" s="9" t="s">
        <v>349</v>
      </c>
      <c r="D228" s="115">
        <v>2</v>
      </c>
      <c r="E228" s="138">
        <v>0</v>
      </c>
      <c r="F228" s="115">
        <f t="shared" si="11"/>
        <v>0</v>
      </c>
    </row>
    <row r="229" spans="1:6" ht="44.25" thickTop="1" thickBot="1" x14ac:dyDescent="0.25">
      <c r="A229" s="8" t="s">
        <v>370</v>
      </c>
      <c r="B229" s="9" t="s">
        <v>371</v>
      </c>
      <c r="C229" s="9" t="s">
        <v>188</v>
      </c>
      <c r="D229" s="115">
        <v>180</v>
      </c>
      <c r="E229" s="138">
        <v>0</v>
      </c>
      <c r="F229" s="115">
        <f t="shared" si="11"/>
        <v>0</v>
      </c>
    </row>
    <row r="230" spans="1:6" ht="15.75" thickTop="1" thickBot="1" x14ac:dyDescent="0.25">
      <c r="A230" s="8" t="s">
        <v>372</v>
      </c>
      <c r="B230" s="9" t="s">
        <v>373</v>
      </c>
      <c r="C230" s="9" t="s">
        <v>188</v>
      </c>
      <c r="D230" s="115">
        <v>180</v>
      </c>
      <c r="E230" s="138">
        <v>0</v>
      </c>
      <c r="F230" s="115">
        <f t="shared" si="11"/>
        <v>0</v>
      </c>
    </row>
    <row r="231" spans="1:6" ht="15.75" thickTop="1" thickBot="1" x14ac:dyDescent="0.25">
      <c r="A231" s="8" t="s">
        <v>374</v>
      </c>
      <c r="B231" s="9" t="s">
        <v>375</v>
      </c>
      <c r="C231" s="9" t="s">
        <v>188</v>
      </c>
      <c r="D231" s="115">
        <v>180</v>
      </c>
      <c r="E231" s="138">
        <v>0</v>
      </c>
      <c r="F231" s="115">
        <f t="shared" si="11"/>
        <v>0</v>
      </c>
    </row>
    <row r="232" spans="1:6" ht="15.75" thickTop="1" thickBot="1" x14ac:dyDescent="0.25">
      <c r="A232" s="8" t="s">
        <v>376</v>
      </c>
      <c r="B232" s="9" t="s">
        <v>377</v>
      </c>
      <c r="C232" s="9" t="s">
        <v>188</v>
      </c>
      <c r="D232" s="115">
        <v>180</v>
      </c>
      <c r="E232" s="138">
        <v>0</v>
      </c>
      <c r="F232" s="115">
        <f t="shared" si="11"/>
        <v>0</v>
      </c>
    </row>
    <row r="233" spans="1:6" ht="30" thickTop="1" thickBot="1" x14ac:dyDescent="0.25">
      <c r="A233" s="8" t="s">
        <v>378</v>
      </c>
      <c r="B233" s="9" t="s">
        <v>379</v>
      </c>
      <c r="C233" s="9" t="s">
        <v>188</v>
      </c>
      <c r="D233" s="115">
        <v>100</v>
      </c>
      <c r="E233" s="138">
        <v>0</v>
      </c>
      <c r="F233" s="115">
        <f t="shared" si="11"/>
        <v>0</v>
      </c>
    </row>
    <row r="234" spans="1:6" ht="30" thickTop="1" thickBot="1" x14ac:dyDescent="0.25">
      <c r="A234" s="8" t="s">
        <v>380</v>
      </c>
      <c r="B234" s="9" t="s">
        <v>381</v>
      </c>
      <c r="C234" s="9" t="s">
        <v>188</v>
      </c>
      <c r="D234" s="115">
        <v>100</v>
      </c>
      <c r="E234" s="138">
        <v>0</v>
      </c>
      <c r="F234" s="115">
        <f t="shared" si="11"/>
        <v>0</v>
      </c>
    </row>
    <row r="235" spans="1:6" ht="44.25" thickTop="1" thickBot="1" x14ac:dyDescent="0.25">
      <c r="A235" s="8" t="s">
        <v>382</v>
      </c>
      <c r="B235" s="9" t="s">
        <v>383</v>
      </c>
      <c r="C235" s="9" t="s">
        <v>174</v>
      </c>
      <c r="D235" s="115">
        <v>1</v>
      </c>
      <c r="E235" s="138">
        <v>0</v>
      </c>
      <c r="F235" s="115">
        <f t="shared" si="11"/>
        <v>0</v>
      </c>
    </row>
    <row r="236" spans="1:6" ht="44.25" thickTop="1" thickBot="1" x14ac:dyDescent="0.25">
      <c r="A236" s="8" t="s">
        <v>384</v>
      </c>
      <c r="B236" s="9" t="s">
        <v>385</v>
      </c>
      <c r="C236" s="9" t="s">
        <v>174</v>
      </c>
      <c r="D236" s="115">
        <v>5</v>
      </c>
      <c r="E236" s="138">
        <v>0</v>
      </c>
      <c r="F236" s="115">
        <f t="shared" si="11"/>
        <v>0</v>
      </c>
    </row>
    <row r="237" spans="1:6" ht="44.25" thickTop="1" thickBot="1" x14ac:dyDescent="0.25">
      <c r="A237" s="8" t="s">
        <v>386</v>
      </c>
      <c r="B237" s="9" t="s">
        <v>387</v>
      </c>
      <c r="C237" s="9" t="s">
        <v>174</v>
      </c>
      <c r="D237" s="115">
        <v>1</v>
      </c>
      <c r="E237" s="138">
        <v>0</v>
      </c>
      <c r="F237" s="115">
        <f t="shared" si="11"/>
        <v>0</v>
      </c>
    </row>
    <row r="238" spans="1:6" ht="30" thickTop="1" thickBot="1" x14ac:dyDescent="0.25">
      <c r="A238" s="8" t="s">
        <v>388</v>
      </c>
      <c r="B238" s="9" t="s">
        <v>389</v>
      </c>
      <c r="C238" s="9" t="s">
        <v>174</v>
      </c>
      <c r="D238" s="115">
        <v>20</v>
      </c>
      <c r="E238" s="138">
        <v>0</v>
      </c>
      <c r="F238" s="115">
        <f t="shared" si="11"/>
        <v>0</v>
      </c>
    </row>
    <row r="239" spans="1:6" ht="30" thickTop="1" thickBot="1" x14ac:dyDescent="0.25">
      <c r="A239" s="8" t="s">
        <v>390</v>
      </c>
      <c r="B239" s="9" t="s">
        <v>391</v>
      </c>
      <c r="C239" s="9" t="s">
        <v>174</v>
      </c>
      <c r="D239" s="115">
        <v>2</v>
      </c>
      <c r="E239" s="138">
        <v>0</v>
      </c>
      <c r="F239" s="115">
        <f t="shared" si="11"/>
        <v>0</v>
      </c>
    </row>
    <row r="240" spans="1:6" ht="30" thickTop="1" thickBot="1" x14ac:dyDescent="0.25">
      <c r="A240" s="8" t="s">
        <v>392</v>
      </c>
      <c r="B240" s="9" t="s">
        <v>393</v>
      </c>
      <c r="C240" s="9" t="s">
        <v>174</v>
      </c>
      <c r="D240" s="115">
        <v>5</v>
      </c>
      <c r="E240" s="138">
        <v>0</v>
      </c>
      <c r="F240" s="115">
        <f t="shared" si="11"/>
        <v>0</v>
      </c>
    </row>
    <row r="241" spans="1:6" ht="30" thickTop="1" thickBot="1" x14ac:dyDescent="0.25">
      <c r="A241" s="8" t="s">
        <v>394</v>
      </c>
      <c r="B241" s="9" t="s">
        <v>395</v>
      </c>
      <c r="C241" s="9" t="s">
        <v>396</v>
      </c>
      <c r="D241" s="115">
        <v>2</v>
      </c>
      <c r="E241" s="138">
        <v>0</v>
      </c>
      <c r="F241" s="115">
        <f t="shared" si="11"/>
        <v>0</v>
      </c>
    </row>
    <row r="242" spans="1:6" ht="30" thickTop="1" thickBot="1" x14ac:dyDescent="0.25">
      <c r="A242" s="8" t="s">
        <v>397</v>
      </c>
      <c r="B242" s="9" t="s">
        <v>398</v>
      </c>
      <c r="C242" s="9" t="s">
        <v>174</v>
      </c>
      <c r="D242" s="115">
        <v>30</v>
      </c>
      <c r="E242" s="138">
        <v>0</v>
      </c>
      <c r="F242" s="115">
        <f t="shared" si="11"/>
        <v>0</v>
      </c>
    </row>
    <row r="243" spans="1:6" ht="30" thickTop="1" thickBot="1" x14ac:dyDescent="0.25">
      <c r="A243" s="8" t="s">
        <v>399</v>
      </c>
      <c r="B243" s="9" t="s">
        <v>400</v>
      </c>
      <c r="C243" s="9" t="s">
        <v>396</v>
      </c>
      <c r="D243" s="115">
        <v>2</v>
      </c>
      <c r="E243" s="138">
        <v>0</v>
      </c>
      <c r="F243" s="115">
        <f t="shared" si="11"/>
        <v>0</v>
      </c>
    </row>
    <row r="244" spans="1:6" ht="30" thickTop="1" thickBot="1" x14ac:dyDescent="0.25">
      <c r="A244" s="8" t="s">
        <v>401</v>
      </c>
      <c r="B244" s="9" t="s">
        <v>402</v>
      </c>
      <c r="C244" s="9" t="s">
        <v>174</v>
      </c>
      <c r="D244" s="115">
        <v>2</v>
      </c>
      <c r="E244" s="138">
        <v>0</v>
      </c>
      <c r="F244" s="115">
        <f t="shared" si="11"/>
        <v>0</v>
      </c>
    </row>
    <row r="245" spans="1:6" ht="30" thickTop="1" thickBot="1" x14ac:dyDescent="0.25">
      <c r="A245" s="8" t="s">
        <v>403</v>
      </c>
      <c r="B245" s="9" t="s">
        <v>404</v>
      </c>
      <c r="C245" s="9" t="s">
        <v>396</v>
      </c>
      <c r="D245" s="115">
        <v>1</v>
      </c>
      <c r="E245" s="138">
        <v>0</v>
      </c>
      <c r="F245" s="115">
        <f t="shared" si="11"/>
        <v>0</v>
      </c>
    </row>
    <row r="246" spans="1:6" ht="30" thickTop="1" thickBot="1" x14ac:dyDescent="0.25">
      <c r="A246" s="8" t="s">
        <v>405</v>
      </c>
      <c r="B246" s="9" t="s">
        <v>406</v>
      </c>
      <c r="C246" s="9" t="s">
        <v>396</v>
      </c>
      <c r="D246" s="115">
        <v>1</v>
      </c>
      <c r="E246" s="138">
        <v>0</v>
      </c>
      <c r="F246" s="115">
        <f t="shared" si="11"/>
        <v>0</v>
      </c>
    </row>
    <row r="247" spans="1:6" ht="44.25" thickTop="1" thickBot="1" x14ac:dyDescent="0.25">
      <c r="A247" s="8" t="s">
        <v>407</v>
      </c>
      <c r="B247" s="9" t="s">
        <v>408</v>
      </c>
      <c r="C247" s="9" t="s">
        <v>174</v>
      </c>
      <c r="D247" s="115">
        <v>70</v>
      </c>
      <c r="E247" s="138">
        <v>0</v>
      </c>
      <c r="F247" s="115">
        <f t="shared" si="11"/>
        <v>0</v>
      </c>
    </row>
    <row r="248" spans="1:6" ht="30" thickTop="1" thickBot="1" x14ac:dyDescent="0.25">
      <c r="A248" s="8" t="s">
        <v>409</v>
      </c>
      <c r="B248" s="9" t="s">
        <v>410</v>
      </c>
      <c r="C248" s="9" t="s">
        <v>329</v>
      </c>
      <c r="D248" s="115">
        <v>50</v>
      </c>
      <c r="E248" s="138">
        <v>0</v>
      </c>
      <c r="F248" s="115">
        <f t="shared" si="11"/>
        <v>0</v>
      </c>
    </row>
    <row r="249" spans="1:6" ht="72.75" thickTop="1" thickBot="1" x14ac:dyDescent="0.25">
      <c r="A249" s="8" t="s">
        <v>411</v>
      </c>
      <c r="B249" s="9" t="s">
        <v>412</v>
      </c>
      <c r="C249" s="9" t="s">
        <v>396</v>
      </c>
      <c r="D249" s="115">
        <v>1</v>
      </c>
      <c r="E249" s="138">
        <v>0</v>
      </c>
      <c r="F249" s="115">
        <f t="shared" si="11"/>
        <v>0</v>
      </c>
    </row>
    <row r="250" spans="1:6" s="27" customFormat="1" ht="16.5" thickTop="1" thickBot="1" x14ac:dyDescent="0.3">
      <c r="A250" s="60" t="s">
        <v>413</v>
      </c>
      <c r="B250" s="61" t="s">
        <v>414</v>
      </c>
      <c r="C250" s="61"/>
      <c r="D250" s="102"/>
      <c r="E250" s="102"/>
      <c r="F250" s="102"/>
    </row>
    <row r="251" spans="1:6" ht="30" thickTop="1" thickBot="1" x14ac:dyDescent="0.25">
      <c r="A251" s="8" t="s">
        <v>415</v>
      </c>
      <c r="B251" s="9" t="s">
        <v>416</v>
      </c>
      <c r="C251" s="9" t="s">
        <v>188</v>
      </c>
      <c r="D251" s="115">
        <v>200</v>
      </c>
      <c r="E251" s="138">
        <v>0</v>
      </c>
      <c r="F251" s="115">
        <f t="shared" si="11"/>
        <v>0</v>
      </c>
    </row>
    <row r="252" spans="1:6" ht="15.75" thickTop="1" thickBot="1" x14ac:dyDescent="0.25">
      <c r="A252" s="8" t="s">
        <v>417</v>
      </c>
      <c r="B252" s="9" t="s">
        <v>418</v>
      </c>
      <c r="C252" s="9" t="s">
        <v>188</v>
      </c>
      <c r="D252" s="115">
        <v>200</v>
      </c>
      <c r="E252" s="138">
        <v>0</v>
      </c>
      <c r="F252" s="115">
        <f t="shared" si="11"/>
        <v>0</v>
      </c>
    </row>
    <row r="253" spans="1:6" ht="15.75" thickTop="1" thickBot="1" x14ac:dyDescent="0.25">
      <c r="A253" s="8" t="s">
        <v>419</v>
      </c>
      <c r="B253" s="9" t="s">
        <v>420</v>
      </c>
      <c r="C253" s="9" t="s">
        <v>188</v>
      </c>
      <c r="D253" s="115">
        <v>80</v>
      </c>
      <c r="E253" s="138">
        <v>0</v>
      </c>
      <c r="F253" s="115">
        <f t="shared" si="11"/>
        <v>0</v>
      </c>
    </row>
    <row r="254" spans="1:6" s="27" customFormat="1" ht="16.5" thickTop="1" thickBot="1" x14ac:dyDescent="0.3">
      <c r="A254" s="60" t="s">
        <v>421</v>
      </c>
      <c r="B254" s="61" t="s">
        <v>422</v>
      </c>
      <c r="C254" s="61"/>
      <c r="D254" s="102"/>
      <c r="E254" s="102"/>
      <c r="F254" s="102"/>
    </row>
    <row r="255" spans="1:6" s="27" customFormat="1" ht="46.5" thickTop="1" thickBot="1" x14ac:dyDescent="0.3">
      <c r="A255" s="60" t="s">
        <v>423</v>
      </c>
      <c r="B255" s="61" t="s">
        <v>424</v>
      </c>
      <c r="C255" s="61" t="s">
        <v>156</v>
      </c>
      <c r="D255" s="102"/>
      <c r="E255" s="102"/>
      <c r="F255" s="102"/>
    </row>
    <row r="256" spans="1:6" s="27" customFormat="1" ht="61.5" thickTop="1" thickBot="1" x14ac:dyDescent="0.3">
      <c r="A256" s="60" t="s">
        <v>425</v>
      </c>
      <c r="B256" s="61" t="s">
        <v>426</v>
      </c>
      <c r="C256" s="61" t="s">
        <v>156</v>
      </c>
      <c r="D256" s="102"/>
      <c r="E256" s="102"/>
      <c r="F256" s="102"/>
    </row>
    <row r="257" spans="1:6" ht="72.75" thickTop="1" thickBot="1" x14ac:dyDescent="0.25">
      <c r="A257" s="8" t="s">
        <v>427</v>
      </c>
      <c r="B257" s="9" t="s">
        <v>428</v>
      </c>
      <c r="C257" s="9" t="s">
        <v>181</v>
      </c>
      <c r="D257" s="115">
        <v>2</v>
      </c>
      <c r="E257" s="138">
        <v>0</v>
      </c>
      <c r="F257" s="115">
        <f>E257*D257</f>
        <v>0</v>
      </c>
    </row>
    <row r="258" spans="1:6" ht="44.25" thickTop="1" thickBot="1" x14ac:dyDescent="0.25">
      <c r="A258" s="8" t="s">
        <v>429</v>
      </c>
      <c r="B258" s="9" t="s">
        <v>430</v>
      </c>
      <c r="C258" s="9" t="s">
        <v>174</v>
      </c>
      <c r="D258" s="115">
        <v>6</v>
      </c>
      <c r="E258" s="138">
        <v>0</v>
      </c>
      <c r="F258" s="115">
        <f t="shared" ref="F258:F292" si="12">E258*D258</f>
        <v>0</v>
      </c>
    </row>
    <row r="259" spans="1:6" ht="15.75" thickTop="1" thickBot="1" x14ac:dyDescent="0.25">
      <c r="A259" s="8" t="s">
        <v>431</v>
      </c>
      <c r="B259" s="9" t="s">
        <v>432</v>
      </c>
      <c r="C259" s="9" t="s">
        <v>174</v>
      </c>
      <c r="D259" s="115">
        <v>15</v>
      </c>
      <c r="E259" s="138">
        <v>0</v>
      </c>
      <c r="F259" s="115">
        <f t="shared" si="12"/>
        <v>0</v>
      </c>
    </row>
    <row r="260" spans="1:6" ht="30" thickTop="1" thickBot="1" x14ac:dyDescent="0.25">
      <c r="A260" s="8" t="s">
        <v>433</v>
      </c>
      <c r="B260" s="9" t="s">
        <v>434</v>
      </c>
      <c r="C260" s="9" t="s">
        <v>174</v>
      </c>
      <c r="D260" s="115">
        <v>50</v>
      </c>
      <c r="E260" s="138">
        <v>0</v>
      </c>
      <c r="F260" s="115">
        <f t="shared" si="12"/>
        <v>0</v>
      </c>
    </row>
    <row r="261" spans="1:6" ht="15.75" thickTop="1" thickBot="1" x14ac:dyDescent="0.25">
      <c r="A261" s="8" t="s">
        <v>435</v>
      </c>
      <c r="B261" s="9" t="s">
        <v>436</v>
      </c>
      <c r="C261" s="9" t="s">
        <v>174</v>
      </c>
      <c r="D261" s="115">
        <v>5</v>
      </c>
      <c r="E261" s="138">
        <v>0</v>
      </c>
      <c r="F261" s="115">
        <f t="shared" si="12"/>
        <v>0</v>
      </c>
    </row>
    <row r="262" spans="1:6" ht="30" thickTop="1" thickBot="1" x14ac:dyDescent="0.25">
      <c r="A262" s="8" t="s">
        <v>437</v>
      </c>
      <c r="B262" s="9" t="s">
        <v>438</v>
      </c>
      <c r="C262" s="9" t="s">
        <v>174</v>
      </c>
      <c r="D262" s="115">
        <v>2</v>
      </c>
      <c r="E262" s="138">
        <v>0</v>
      </c>
      <c r="F262" s="115">
        <f t="shared" si="12"/>
        <v>0</v>
      </c>
    </row>
    <row r="263" spans="1:6" ht="15.75" thickTop="1" thickBot="1" x14ac:dyDescent="0.25">
      <c r="A263" s="8" t="s">
        <v>439</v>
      </c>
      <c r="B263" s="9" t="s">
        <v>440</v>
      </c>
      <c r="C263" s="9" t="s">
        <v>174</v>
      </c>
      <c r="D263" s="115">
        <v>2</v>
      </c>
      <c r="E263" s="138">
        <v>0</v>
      </c>
      <c r="F263" s="115">
        <f t="shared" si="12"/>
        <v>0</v>
      </c>
    </row>
    <row r="264" spans="1:6" ht="30" thickTop="1" thickBot="1" x14ac:dyDescent="0.25">
      <c r="A264" s="8" t="s">
        <v>441</v>
      </c>
      <c r="B264" s="9" t="s">
        <v>442</v>
      </c>
      <c r="C264" s="9" t="s">
        <v>174</v>
      </c>
      <c r="D264" s="115">
        <v>2</v>
      </c>
      <c r="E264" s="138">
        <v>0</v>
      </c>
      <c r="F264" s="115">
        <f t="shared" si="12"/>
        <v>0</v>
      </c>
    </row>
    <row r="265" spans="1:6" ht="30" thickTop="1" thickBot="1" x14ac:dyDescent="0.25">
      <c r="A265" s="8" t="s">
        <v>443</v>
      </c>
      <c r="B265" s="9" t="s">
        <v>444</v>
      </c>
      <c r="C265" s="9" t="s">
        <v>174</v>
      </c>
      <c r="D265" s="115">
        <v>16</v>
      </c>
      <c r="E265" s="138">
        <v>0</v>
      </c>
      <c r="F265" s="115">
        <f t="shared" si="12"/>
        <v>0</v>
      </c>
    </row>
    <row r="266" spans="1:6" ht="30" thickTop="1" thickBot="1" x14ac:dyDescent="0.25">
      <c r="A266" s="8" t="s">
        <v>445</v>
      </c>
      <c r="B266" s="9" t="s">
        <v>446</v>
      </c>
      <c r="C266" s="9" t="s">
        <v>174</v>
      </c>
      <c r="D266" s="115">
        <v>2</v>
      </c>
      <c r="E266" s="138">
        <v>0</v>
      </c>
      <c r="F266" s="115">
        <f t="shared" si="12"/>
        <v>0</v>
      </c>
    </row>
    <row r="267" spans="1:6" ht="15.75" thickTop="1" thickBot="1" x14ac:dyDescent="0.25">
      <c r="A267" s="8" t="s">
        <v>447</v>
      </c>
      <c r="B267" s="9" t="s">
        <v>448</v>
      </c>
      <c r="C267" s="9" t="s">
        <v>174</v>
      </c>
      <c r="D267" s="115">
        <v>32</v>
      </c>
      <c r="E267" s="138">
        <v>0</v>
      </c>
      <c r="F267" s="115">
        <f t="shared" si="12"/>
        <v>0</v>
      </c>
    </row>
    <row r="268" spans="1:6" ht="15.75" thickTop="1" thickBot="1" x14ac:dyDescent="0.25">
      <c r="A268" s="8" t="s">
        <v>449</v>
      </c>
      <c r="B268" s="9" t="s">
        <v>450</v>
      </c>
      <c r="C268" s="9" t="s">
        <v>174</v>
      </c>
      <c r="D268" s="115">
        <v>4</v>
      </c>
      <c r="E268" s="138">
        <v>0</v>
      </c>
      <c r="F268" s="115">
        <f t="shared" si="12"/>
        <v>0</v>
      </c>
    </row>
    <row r="269" spans="1:6" ht="15.75" thickTop="1" thickBot="1" x14ac:dyDescent="0.25">
      <c r="A269" s="8" t="s">
        <v>451</v>
      </c>
      <c r="B269" s="9" t="s">
        <v>452</v>
      </c>
      <c r="C269" s="9" t="s">
        <v>174</v>
      </c>
      <c r="D269" s="115">
        <v>2</v>
      </c>
      <c r="E269" s="138">
        <v>0</v>
      </c>
      <c r="F269" s="115">
        <f t="shared" si="12"/>
        <v>0</v>
      </c>
    </row>
    <row r="270" spans="1:6" ht="15.75" thickTop="1" thickBot="1" x14ac:dyDescent="0.25">
      <c r="A270" s="8" t="s">
        <v>453</v>
      </c>
      <c r="B270" s="9" t="s">
        <v>454</v>
      </c>
      <c r="C270" s="9" t="s">
        <v>174</v>
      </c>
      <c r="D270" s="115">
        <v>4</v>
      </c>
      <c r="E270" s="138">
        <v>0</v>
      </c>
      <c r="F270" s="115">
        <f t="shared" si="12"/>
        <v>0</v>
      </c>
    </row>
    <row r="271" spans="1:6" ht="15.75" thickTop="1" thickBot="1" x14ac:dyDescent="0.25">
      <c r="A271" s="8" t="s">
        <v>455</v>
      </c>
      <c r="B271" s="9" t="s">
        <v>456</v>
      </c>
      <c r="C271" s="9" t="s">
        <v>174</v>
      </c>
      <c r="D271" s="115">
        <v>4</v>
      </c>
      <c r="E271" s="138">
        <v>0</v>
      </c>
      <c r="F271" s="115">
        <f t="shared" si="12"/>
        <v>0</v>
      </c>
    </row>
    <row r="272" spans="1:6" ht="72.75" thickTop="1" thickBot="1" x14ac:dyDescent="0.25">
      <c r="A272" s="8" t="s">
        <v>457</v>
      </c>
      <c r="B272" s="9" t="s">
        <v>458</v>
      </c>
      <c r="C272" s="9" t="s">
        <v>396</v>
      </c>
      <c r="D272" s="115">
        <v>4</v>
      </c>
      <c r="E272" s="138">
        <v>0</v>
      </c>
      <c r="F272" s="115">
        <f t="shared" si="12"/>
        <v>0</v>
      </c>
    </row>
    <row r="273" spans="1:6" s="27" customFormat="1" ht="16.5" thickTop="1" thickBot="1" x14ac:dyDescent="0.3">
      <c r="A273" s="60" t="s">
        <v>459</v>
      </c>
      <c r="B273" s="61" t="s">
        <v>460</v>
      </c>
      <c r="C273" s="61"/>
      <c r="D273" s="102"/>
      <c r="E273" s="102"/>
      <c r="F273" s="102"/>
    </row>
    <row r="274" spans="1:6" s="27" customFormat="1" ht="31.5" thickTop="1" thickBot="1" x14ac:dyDescent="0.3">
      <c r="A274" s="60" t="s">
        <v>461</v>
      </c>
      <c r="B274" s="61" t="s">
        <v>462</v>
      </c>
      <c r="C274" s="61" t="s">
        <v>156</v>
      </c>
      <c r="D274" s="102"/>
      <c r="E274" s="102"/>
      <c r="F274" s="102"/>
    </row>
    <row r="275" spans="1:6" s="27" customFormat="1" ht="16.5" thickTop="1" thickBot="1" x14ac:dyDescent="0.3">
      <c r="A275" s="60" t="s">
        <v>463</v>
      </c>
      <c r="B275" s="61" t="s">
        <v>464</v>
      </c>
      <c r="C275" s="61" t="s">
        <v>465</v>
      </c>
      <c r="D275" s="102"/>
      <c r="E275" s="102"/>
      <c r="F275" s="102"/>
    </row>
    <row r="276" spans="1:6" ht="44.25" thickTop="1" thickBot="1" x14ac:dyDescent="0.25">
      <c r="A276" s="8" t="s">
        <v>466</v>
      </c>
      <c r="B276" s="9" t="s">
        <v>467</v>
      </c>
      <c r="C276" s="9" t="s">
        <v>174</v>
      </c>
      <c r="D276" s="115">
        <v>6</v>
      </c>
      <c r="E276" s="138">
        <v>0</v>
      </c>
      <c r="F276" s="115">
        <f t="shared" si="12"/>
        <v>0</v>
      </c>
    </row>
    <row r="277" spans="1:6" ht="30" thickTop="1" thickBot="1" x14ac:dyDescent="0.25">
      <c r="A277" s="8" t="s">
        <v>468</v>
      </c>
      <c r="B277" s="9" t="s">
        <v>469</v>
      </c>
      <c r="C277" s="9" t="s">
        <v>174</v>
      </c>
      <c r="D277" s="115">
        <v>6</v>
      </c>
      <c r="E277" s="138">
        <v>0</v>
      </c>
      <c r="F277" s="115">
        <f t="shared" si="12"/>
        <v>0</v>
      </c>
    </row>
    <row r="278" spans="1:6" ht="44.25" thickTop="1" thickBot="1" x14ac:dyDescent="0.25">
      <c r="A278" s="8" t="s">
        <v>470</v>
      </c>
      <c r="B278" s="9" t="s">
        <v>471</v>
      </c>
      <c r="C278" s="9" t="s">
        <v>174</v>
      </c>
      <c r="D278" s="115">
        <v>3</v>
      </c>
      <c r="E278" s="138">
        <v>0</v>
      </c>
      <c r="F278" s="115">
        <f t="shared" si="12"/>
        <v>0</v>
      </c>
    </row>
    <row r="279" spans="1:6" ht="58.5" thickTop="1" thickBot="1" x14ac:dyDescent="0.25">
      <c r="A279" s="8" t="s">
        <v>472</v>
      </c>
      <c r="B279" s="9" t="s">
        <v>473</v>
      </c>
      <c r="C279" s="9" t="s">
        <v>174</v>
      </c>
      <c r="D279" s="115">
        <v>25</v>
      </c>
      <c r="E279" s="138">
        <v>0</v>
      </c>
      <c r="F279" s="115">
        <f t="shared" si="12"/>
        <v>0</v>
      </c>
    </row>
    <row r="280" spans="1:6" s="27" customFormat="1" ht="16.5" thickTop="1" thickBot="1" x14ac:dyDescent="0.3">
      <c r="A280" s="60" t="s">
        <v>474</v>
      </c>
      <c r="B280" s="61" t="s">
        <v>475</v>
      </c>
      <c r="C280" s="61"/>
      <c r="D280" s="102"/>
      <c r="E280" s="102"/>
      <c r="F280" s="102"/>
    </row>
    <row r="281" spans="1:6" s="27" customFormat="1" ht="106.5" thickTop="1" thickBot="1" x14ac:dyDescent="0.3">
      <c r="A281" s="67" t="s">
        <v>476</v>
      </c>
      <c r="B281" s="61" t="s">
        <v>477</v>
      </c>
      <c r="C281" s="61" t="s">
        <v>156</v>
      </c>
      <c r="D281" s="102"/>
      <c r="E281" s="102"/>
      <c r="F281" s="102"/>
    </row>
    <row r="282" spans="1:6" ht="15.75" thickTop="1" thickBot="1" x14ac:dyDescent="0.25">
      <c r="A282" s="8" t="s">
        <v>478</v>
      </c>
      <c r="B282" s="9" t="s">
        <v>479</v>
      </c>
      <c r="C282" s="9" t="s">
        <v>174</v>
      </c>
      <c r="D282" s="115">
        <v>40</v>
      </c>
      <c r="E282" s="138">
        <v>0</v>
      </c>
      <c r="F282" s="115">
        <f t="shared" si="12"/>
        <v>0</v>
      </c>
    </row>
    <row r="283" spans="1:6" ht="15.75" thickTop="1" thickBot="1" x14ac:dyDescent="0.25">
      <c r="A283" s="8" t="s">
        <v>480</v>
      </c>
      <c r="B283" s="9" t="s">
        <v>481</v>
      </c>
      <c r="C283" s="9" t="s">
        <v>174</v>
      </c>
      <c r="D283" s="115">
        <v>5</v>
      </c>
      <c r="E283" s="138">
        <v>0</v>
      </c>
      <c r="F283" s="115">
        <f t="shared" si="12"/>
        <v>0</v>
      </c>
    </row>
    <row r="284" spans="1:6" ht="58.5" thickTop="1" thickBot="1" x14ac:dyDescent="0.25">
      <c r="A284" s="8" t="s">
        <v>482</v>
      </c>
      <c r="B284" s="9" t="s">
        <v>483</v>
      </c>
      <c r="C284" s="9" t="s">
        <v>349</v>
      </c>
      <c r="D284" s="115">
        <v>45</v>
      </c>
      <c r="E284" s="138">
        <v>0</v>
      </c>
      <c r="F284" s="115">
        <f t="shared" si="12"/>
        <v>0</v>
      </c>
    </row>
    <row r="285" spans="1:6" ht="15.75" thickTop="1" thickBot="1" x14ac:dyDescent="0.25">
      <c r="A285" s="8" t="s">
        <v>484</v>
      </c>
      <c r="B285" s="9" t="s">
        <v>485</v>
      </c>
      <c r="C285" s="9" t="s">
        <v>188</v>
      </c>
      <c r="D285" s="115">
        <v>50</v>
      </c>
      <c r="E285" s="138">
        <v>0</v>
      </c>
      <c r="F285" s="115">
        <f t="shared" si="12"/>
        <v>0</v>
      </c>
    </row>
    <row r="286" spans="1:6" ht="44.25" thickTop="1" thickBot="1" x14ac:dyDescent="0.25">
      <c r="A286" s="8" t="s">
        <v>486</v>
      </c>
      <c r="B286" s="9" t="s">
        <v>487</v>
      </c>
      <c r="C286" s="9" t="s">
        <v>396</v>
      </c>
      <c r="D286" s="115">
        <v>1</v>
      </c>
      <c r="E286" s="138">
        <v>0</v>
      </c>
      <c r="F286" s="115">
        <f t="shared" si="12"/>
        <v>0</v>
      </c>
    </row>
    <row r="287" spans="1:6" ht="44.25" thickTop="1" thickBot="1" x14ac:dyDescent="0.25">
      <c r="A287" s="8" t="s">
        <v>488</v>
      </c>
      <c r="B287" s="9" t="s">
        <v>489</v>
      </c>
      <c r="C287" s="9" t="s">
        <v>396</v>
      </c>
      <c r="D287" s="115">
        <v>1</v>
      </c>
      <c r="E287" s="138">
        <v>0</v>
      </c>
      <c r="F287" s="115">
        <f t="shared" si="12"/>
        <v>0</v>
      </c>
    </row>
    <row r="288" spans="1:6" s="27" customFormat="1" ht="16.5" thickTop="1" thickBot="1" x14ac:dyDescent="0.3">
      <c r="A288" s="60" t="s">
        <v>490</v>
      </c>
      <c r="B288" s="61" t="s">
        <v>491</v>
      </c>
      <c r="C288" s="61"/>
      <c r="D288" s="102"/>
      <c r="E288" s="102"/>
      <c r="F288" s="102"/>
    </row>
    <row r="289" spans="1:6" s="27" customFormat="1" ht="31.5" thickTop="1" thickBot="1" x14ac:dyDescent="0.3">
      <c r="A289" s="60" t="s">
        <v>492</v>
      </c>
      <c r="B289" s="61" t="s">
        <v>493</v>
      </c>
      <c r="C289" s="61" t="s">
        <v>156</v>
      </c>
      <c r="D289" s="102"/>
      <c r="E289" s="102"/>
      <c r="F289" s="102"/>
    </row>
    <row r="290" spans="1:6" ht="15.75" thickTop="1" thickBot="1" x14ac:dyDescent="0.25">
      <c r="A290" s="8" t="s">
        <v>494</v>
      </c>
      <c r="B290" s="9" t="s">
        <v>495</v>
      </c>
      <c r="C290" s="9" t="s">
        <v>174</v>
      </c>
      <c r="D290" s="115">
        <v>5</v>
      </c>
      <c r="E290" s="138">
        <v>0</v>
      </c>
      <c r="F290" s="115">
        <f t="shared" si="12"/>
        <v>0</v>
      </c>
    </row>
    <row r="291" spans="1:6" ht="44.25" thickTop="1" thickBot="1" x14ac:dyDescent="0.25">
      <c r="A291" s="8" t="s">
        <v>496</v>
      </c>
      <c r="B291" s="9" t="s">
        <v>497</v>
      </c>
      <c r="C291" s="9" t="s">
        <v>349</v>
      </c>
      <c r="D291" s="115">
        <v>5</v>
      </c>
      <c r="E291" s="138">
        <v>0</v>
      </c>
      <c r="F291" s="115">
        <f t="shared" si="12"/>
        <v>0</v>
      </c>
    </row>
    <row r="292" spans="1:6" ht="30" thickTop="1" thickBot="1" x14ac:dyDescent="0.25">
      <c r="A292" s="8" t="s">
        <v>498</v>
      </c>
      <c r="B292" s="9" t="s">
        <v>499</v>
      </c>
      <c r="C292" s="9" t="s">
        <v>396</v>
      </c>
      <c r="D292" s="115">
        <v>1</v>
      </c>
      <c r="E292" s="138">
        <v>0</v>
      </c>
      <c r="F292" s="115">
        <f t="shared" si="12"/>
        <v>0</v>
      </c>
    </row>
    <row r="293" spans="1:6" s="27" customFormat="1" ht="16.5" thickTop="1" thickBot="1" x14ac:dyDescent="0.3">
      <c r="A293" s="60" t="s">
        <v>500</v>
      </c>
      <c r="B293" s="61" t="s">
        <v>501</v>
      </c>
      <c r="C293" s="61"/>
      <c r="D293" s="102"/>
      <c r="E293" s="102"/>
      <c r="F293" s="102"/>
    </row>
    <row r="294" spans="1:6" s="27" customFormat="1" ht="136.5" thickTop="1" thickBot="1" x14ac:dyDescent="0.3">
      <c r="A294" s="67" t="s">
        <v>502</v>
      </c>
      <c r="B294" s="61" t="s">
        <v>503</v>
      </c>
      <c r="C294" s="75" t="s">
        <v>156</v>
      </c>
      <c r="D294" s="102"/>
      <c r="E294" s="102"/>
      <c r="F294" s="102"/>
    </row>
    <row r="295" spans="1:6" ht="30" thickTop="1" thickBot="1" x14ac:dyDescent="0.25">
      <c r="A295" s="8" t="s">
        <v>504</v>
      </c>
      <c r="B295" s="9" t="s">
        <v>505</v>
      </c>
      <c r="C295" s="9" t="s">
        <v>174</v>
      </c>
      <c r="D295" s="115">
        <v>2</v>
      </c>
      <c r="E295" s="138">
        <v>0</v>
      </c>
      <c r="F295" s="115">
        <f>E295*D295</f>
        <v>0</v>
      </c>
    </row>
    <row r="296" spans="1:6" ht="44.25" thickTop="1" thickBot="1" x14ac:dyDescent="0.25">
      <c r="A296" s="8" t="s">
        <v>506</v>
      </c>
      <c r="B296" s="9" t="s">
        <v>507</v>
      </c>
      <c r="C296" s="9" t="s">
        <v>174</v>
      </c>
      <c r="D296" s="115">
        <v>4</v>
      </c>
      <c r="E296" s="138">
        <v>0</v>
      </c>
      <c r="F296" s="115">
        <f t="shared" ref="F296:F308" si="13">E296*D296</f>
        <v>0</v>
      </c>
    </row>
    <row r="297" spans="1:6" ht="44.25" thickTop="1" thickBot="1" x14ac:dyDescent="0.25">
      <c r="A297" s="8" t="s">
        <v>508</v>
      </c>
      <c r="B297" s="9" t="s">
        <v>509</v>
      </c>
      <c r="C297" s="9" t="s">
        <v>188</v>
      </c>
      <c r="D297" s="115">
        <v>500</v>
      </c>
      <c r="E297" s="138">
        <v>0</v>
      </c>
      <c r="F297" s="115">
        <f t="shared" si="13"/>
        <v>0</v>
      </c>
    </row>
    <row r="298" spans="1:6" ht="30" thickTop="1" thickBot="1" x14ac:dyDescent="0.25">
      <c r="A298" s="8" t="s">
        <v>510</v>
      </c>
      <c r="B298" s="9" t="s">
        <v>511</v>
      </c>
      <c r="C298" s="9" t="s">
        <v>174</v>
      </c>
      <c r="D298" s="115">
        <v>2</v>
      </c>
      <c r="E298" s="138">
        <v>0</v>
      </c>
      <c r="F298" s="115">
        <f t="shared" si="13"/>
        <v>0</v>
      </c>
    </row>
    <row r="299" spans="1:6" ht="15.75" thickTop="1" thickBot="1" x14ac:dyDescent="0.25">
      <c r="A299" s="8" t="s">
        <v>512</v>
      </c>
      <c r="B299" s="9" t="s">
        <v>513</v>
      </c>
      <c r="C299" s="9" t="s">
        <v>174</v>
      </c>
      <c r="D299" s="115">
        <v>4</v>
      </c>
      <c r="E299" s="138">
        <v>0</v>
      </c>
      <c r="F299" s="115">
        <f t="shared" si="13"/>
        <v>0</v>
      </c>
    </row>
    <row r="300" spans="1:6" ht="15.75" thickTop="1" thickBot="1" x14ac:dyDescent="0.25">
      <c r="A300" s="8" t="s">
        <v>514</v>
      </c>
      <c r="B300" s="9" t="s">
        <v>515</v>
      </c>
      <c r="C300" s="9" t="s">
        <v>174</v>
      </c>
      <c r="D300" s="115">
        <v>4</v>
      </c>
      <c r="E300" s="138">
        <v>0</v>
      </c>
      <c r="F300" s="115">
        <f t="shared" si="13"/>
        <v>0</v>
      </c>
    </row>
    <row r="301" spans="1:6" ht="30" thickTop="1" thickBot="1" x14ac:dyDescent="0.25">
      <c r="A301" s="8" t="s">
        <v>516</v>
      </c>
      <c r="B301" s="9" t="s">
        <v>517</v>
      </c>
      <c r="C301" s="9" t="s">
        <v>396</v>
      </c>
      <c r="D301" s="115">
        <v>1</v>
      </c>
      <c r="E301" s="138">
        <v>0</v>
      </c>
      <c r="F301" s="115">
        <f t="shared" si="13"/>
        <v>0</v>
      </c>
    </row>
    <row r="302" spans="1:6" ht="15.75" thickTop="1" thickBot="1" x14ac:dyDescent="0.25">
      <c r="A302" s="8" t="s">
        <v>518</v>
      </c>
      <c r="B302" s="9" t="s">
        <v>519</v>
      </c>
      <c r="C302" s="9" t="s">
        <v>174</v>
      </c>
      <c r="D302" s="115">
        <v>1</v>
      </c>
      <c r="E302" s="138">
        <v>0</v>
      </c>
      <c r="F302" s="115">
        <f t="shared" si="13"/>
        <v>0</v>
      </c>
    </row>
    <row r="303" spans="1:6" ht="30" thickTop="1" thickBot="1" x14ac:dyDescent="0.25">
      <c r="A303" s="8" t="s">
        <v>520</v>
      </c>
      <c r="B303" s="9" t="s">
        <v>521</v>
      </c>
      <c r="C303" s="9" t="s">
        <v>174</v>
      </c>
      <c r="D303" s="115">
        <v>4</v>
      </c>
      <c r="E303" s="138">
        <v>0</v>
      </c>
      <c r="F303" s="115">
        <f t="shared" si="13"/>
        <v>0</v>
      </c>
    </row>
    <row r="304" spans="1:6" ht="30" thickTop="1" thickBot="1" x14ac:dyDescent="0.25">
      <c r="A304" s="8" t="s">
        <v>522</v>
      </c>
      <c r="B304" s="9" t="s">
        <v>523</v>
      </c>
      <c r="C304" s="9" t="s">
        <v>174</v>
      </c>
      <c r="D304" s="115">
        <v>1</v>
      </c>
      <c r="E304" s="138">
        <v>0</v>
      </c>
      <c r="F304" s="115">
        <f t="shared" si="13"/>
        <v>0</v>
      </c>
    </row>
    <row r="305" spans="1:6" ht="15.75" thickTop="1" thickBot="1" x14ac:dyDescent="0.25">
      <c r="A305" s="8" t="s">
        <v>524</v>
      </c>
      <c r="B305" s="9" t="s">
        <v>525</v>
      </c>
      <c r="C305" s="9" t="s">
        <v>174</v>
      </c>
      <c r="D305" s="115">
        <v>4</v>
      </c>
      <c r="E305" s="138">
        <v>0</v>
      </c>
      <c r="F305" s="115">
        <f t="shared" si="13"/>
        <v>0</v>
      </c>
    </row>
    <row r="306" spans="1:6" ht="15.75" thickTop="1" thickBot="1" x14ac:dyDescent="0.25">
      <c r="A306" s="8" t="s">
        <v>526</v>
      </c>
      <c r="B306" s="9" t="s">
        <v>527</v>
      </c>
      <c r="C306" s="9" t="s">
        <v>174</v>
      </c>
      <c r="D306" s="115">
        <v>4</v>
      </c>
      <c r="E306" s="138">
        <v>0</v>
      </c>
      <c r="F306" s="115">
        <f t="shared" si="13"/>
        <v>0</v>
      </c>
    </row>
    <row r="307" spans="1:6" ht="15.75" thickTop="1" thickBot="1" x14ac:dyDescent="0.25">
      <c r="A307" s="72" t="s">
        <v>528</v>
      </c>
      <c r="B307" s="15" t="s">
        <v>529</v>
      </c>
      <c r="C307" s="15" t="s">
        <v>174</v>
      </c>
      <c r="D307" s="116">
        <v>4</v>
      </c>
      <c r="E307" s="139">
        <v>0</v>
      </c>
      <c r="F307" s="116">
        <f t="shared" si="13"/>
        <v>0</v>
      </c>
    </row>
    <row r="308" spans="1:6" ht="29.25" thickBot="1" x14ac:dyDescent="0.25">
      <c r="A308" s="73" t="s">
        <v>530</v>
      </c>
      <c r="B308" s="74" t="s">
        <v>531</v>
      </c>
      <c r="C308" s="74" t="s">
        <v>396</v>
      </c>
      <c r="D308" s="117">
        <v>1</v>
      </c>
      <c r="E308" s="140">
        <v>0</v>
      </c>
      <c r="F308" s="129">
        <f t="shared" si="13"/>
        <v>0</v>
      </c>
    </row>
    <row r="309" spans="1:6" s="32" customFormat="1" ht="17.25" thickTop="1" thickBot="1" x14ac:dyDescent="0.3">
      <c r="A309" s="38"/>
      <c r="B309" s="96" t="s">
        <v>695</v>
      </c>
      <c r="C309" s="34"/>
      <c r="D309" s="111"/>
      <c r="E309" s="135"/>
      <c r="F309" s="71">
        <f>SUM(F215:F308)</f>
        <v>0</v>
      </c>
    </row>
    <row r="310" spans="1:6" s="25" customFormat="1" ht="19.5" thickTop="1" thickBot="1" x14ac:dyDescent="0.3">
      <c r="A310" s="45" t="s">
        <v>532</v>
      </c>
      <c r="B310" s="46" t="s">
        <v>533</v>
      </c>
      <c r="C310" s="47"/>
      <c r="D310" s="118"/>
      <c r="E310" s="118"/>
      <c r="F310" s="118"/>
    </row>
    <row r="311" spans="1:6" s="27" customFormat="1" ht="16.5" thickTop="1" thickBot="1" x14ac:dyDescent="0.3">
      <c r="A311" s="60" t="s">
        <v>534</v>
      </c>
      <c r="B311" s="61" t="s">
        <v>535</v>
      </c>
      <c r="C311" s="61"/>
      <c r="D311" s="102"/>
      <c r="E311" s="102"/>
      <c r="F311" s="102"/>
    </row>
    <row r="312" spans="1:6" s="29" customFormat="1" ht="15.75" thickTop="1" thickBot="1" x14ac:dyDescent="0.25">
      <c r="A312" s="6" t="s">
        <v>536</v>
      </c>
      <c r="B312" s="7" t="s">
        <v>537</v>
      </c>
      <c r="C312" s="7" t="s">
        <v>174</v>
      </c>
      <c r="D312" s="119">
        <v>2</v>
      </c>
      <c r="E312" s="141">
        <v>0</v>
      </c>
      <c r="F312" s="119">
        <f>E312*D312</f>
        <v>0</v>
      </c>
    </row>
    <row r="313" spans="1:6" ht="72.75" thickTop="1" thickBot="1" x14ac:dyDescent="0.25">
      <c r="A313" s="6" t="s">
        <v>538</v>
      </c>
      <c r="B313" s="7" t="s">
        <v>539</v>
      </c>
      <c r="C313" s="7" t="s">
        <v>174</v>
      </c>
      <c r="D313" s="119">
        <v>3</v>
      </c>
      <c r="E313" s="141">
        <v>0</v>
      </c>
      <c r="F313" s="119">
        <f t="shared" ref="F313:F316" si="14">E313*D313</f>
        <v>0</v>
      </c>
    </row>
    <row r="314" spans="1:6" ht="15.75" thickTop="1" thickBot="1" x14ac:dyDescent="0.25">
      <c r="A314" s="6" t="s">
        <v>540</v>
      </c>
      <c r="B314" s="7" t="s">
        <v>541</v>
      </c>
      <c r="C314" s="7" t="s">
        <v>174</v>
      </c>
      <c r="D314" s="119">
        <v>1</v>
      </c>
      <c r="E314" s="141">
        <v>0</v>
      </c>
      <c r="F314" s="119">
        <f t="shared" si="14"/>
        <v>0</v>
      </c>
    </row>
    <row r="315" spans="1:6" ht="15.75" thickTop="1" thickBot="1" x14ac:dyDescent="0.25">
      <c r="A315" s="6" t="s">
        <v>542</v>
      </c>
      <c r="B315" s="7" t="s">
        <v>543</v>
      </c>
      <c r="C315" s="7" t="s">
        <v>174</v>
      </c>
      <c r="D315" s="119">
        <v>2</v>
      </c>
      <c r="E315" s="141">
        <v>0</v>
      </c>
      <c r="F315" s="119">
        <f t="shared" si="14"/>
        <v>0</v>
      </c>
    </row>
    <row r="316" spans="1:6" ht="58.5" thickTop="1" thickBot="1" x14ac:dyDescent="0.25">
      <c r="A316" s="6" t="s">
        <v>544</v>
      </c>
      <c r="B316" s="7" t="s">
        <v>545</v>
      </c>
      <c r="C316" s="7" t="s">
        <v>174</v>
      </c>
      <c r="D316" s="119">
        <v>6</v>
      </c>
      <c r="E316" s="141">
        <v>0</v>
      </c>
      <c r="F316" s="119">
        <f t="shared" si="14"/>
        <v>0</v>
      </c>
    </row>
    <row r="317" spans="1:6" s="27" customFormat="1" ht="16.5" thickTop="1" thickBot="1" x14ac:dyDescent="0.3">
      <c r="A317" s="60" t="s">
        <v>546</v>
      </c>
      <c r="B317" s="61" t="s">
        <v>547</v>
      </c>
      <c r="C317" s="61"/>
      <c r="D317" s="102"/>
      <c r="E317" s="102"/>
      <c r="F317" s="102"/>
    </row>
    <row r="318" spans="1:6" ht="30" thickTop="1" thickBot="1" x14ac:dyDescent="0.25">
      <c r="A318" s="6" t="s">
        <v>548</v>
      </c>
      <c r="B318" s="7" t="s">
        <v>549</v>
      </c>
      <c r="C318" s="7" t="s">
        <v>181</v>
      </c>
      <c r="D318" s="119">
        <v>200</v>
      </c>
      <c r="E318" s="141">
        <v>0</v>
      </c>
      <c r="F318" s="119">
        <f>E318*D318</f>
        <v>0</v>
      </c>
    </row>
    <row r="319" spans="1:6" ht="30" thickTop="1" thickBot="1" x14ac:dyDescent="0.25">
      <c r="A319" s="6" t="s">
        <v>550</v>
      </c>
      <c r="B319" s="7" t="s">
        <v>551</v>
      </c>
      <c r="C319" s="7" t="s">
        <v>181</v>
      </c>
      <c r="D319" s="119">
        <v>50</v>
      </c>
      <c r="E319" s="141">
        <v>0</v>
      </c>
      <c r="F319" s="119">
        <f t="shared" ref="F319:F335" si="15">E319*D319</f>
        <v>0</v>
      </c>
    </row>
    <row r="320" spans="1:6" ht="30" thickTop="1" thickBot="1" x14ac:dyDescent="0.25">
      <c r="A320" s="6" t="s">
        <v>552</v>
      </c>
      <c r="B320" s="7" t="s">
        <v>553</v>
      </c>
      <c r="C320" s="7" t="s">
        <v>181</v>
      </c>
      <c r="D320" s="119">
        <v>150</v>
      </c>
      <c r="E320" s="141">
        <v>0</v>
      </c>
      <c r="F320" s="119">
        <f t="shared" si="15"/>
        <v>0</v>
      </c>
    </row>
    <row r="321" spans="1:6" ht="30" thickTop="1" thickBot="1" x14ac:dyDescent="0.25">
      <c r="A321" s="6" t="s">
        <v>554</v>
      </c>
      <c r="B321" s="7" t="s">
        <v>555</v>
      </c>
      <c r="C321" s="7" t="s">
        <v>188</v>
      </c>
      <c r="D321" s="119">
        <v>10</v>
      </c>
      <c r="E321" s="141">
        <v>0</v>
      </c>
      <c r="F321" s="119">
        <f t="shared" si="15"/>
        <v>0</v>
      </c>
    </row>
    <row r="322" spans="1:6" ht="15.75" thickTop="1" thickBot="1" x14ac:dyDescent="0.25">
      <c r="A322" s="6" t="s">
        <v>556</v>
      </c>
      <c r="B322" s="7" t="s">
        <v>557</v>
      </c>
      <c r="C322" s="7" t="s">
        <v>188</v>
      </c>
      <c r="D322" s="119">
        <v>50</v>
      </c>
      <c r="E322" s="141">
        <v>0</v>
      </c>
      <c r="F322" s="119">
        <f t="shared" si="15"/>
        <v>0</v>
      </c>
    </row>
    <row r="323" spans="1:6" ht="15.75" thickTop="1" thickBot="1" x14ac:dyDescent="0.25">
      <c r="A323" s="6" t="s">
        <v>558</v>
      </c>
      <c r="B323" s="7" t="s">
        <v>559</v>
      </c>
      <c r="C323" s="7" t="s">
        <v>188</v>
      </c>
      <c r="D323" s="119">
        <v>50</v>
      </c>
      <c r="E323" s="141">
        <v>0</v>
      </c>
      <c r="F323" s="119">
        <f t="shared" si="15"/>
        <v>0</v>
      </c>
    </row>
    <row r="324" spans="1:6" ht="15.75" thickTop="1" thickBot="1" x14ac:dyDescent="0.25">
      <c r="A324" s="6" t="s">
        <v>560</v>
      </c>
      <c r="B324" s="7" t="s">
        <v>561</v>
      </c>
      <c r="C324" s="7" t="s">
        <v>188</v>
      </c>
      <c r="D324" s="119">
        <v>10</v>
      </c>
      <c r="E324" s="141">
        <v>0</v>
      </c>
      <c r="F324" s="119">
        <f t="shared" si="15"/>
        <v>0</v>
      </c>
    </row>
    <row r="325" spans="1:6" ht="15.75" thickTop="1" thickBot="1" x14ac:dyDescent="0.25">
      <c r="A325" s="6" t="s">
        <v>562</v>
      </c>
      <c r="B325" s="7" t="s">
        <v>563</v>
      </c>
      <c r="C325" s="7" t="s">
        <v>174</v>
      </c>
      <c r="D325" s="119">
        <v>30</v>
      </c>
      <c r="E325" s="141">
        <v>0</v>
      </c>
      <c r="F325" s="119">
        <f t="shared" si="15"/>
        <v>0</v>
      </c>
    </row>
    <row r="326" spans="1:6" ht="30" thickTop="1" thickBot="1" x14ac:dyDescent="0.25">
      <c r="A326" s="6" t="s">
        <v>564</v>
      </c>
      <c r="B326" s="7" t="s">
        <v>565</v>
      </c>
      <c r="C326" s="7" t="s">
        <v>174</v>
      </c>
      <c r="D326" s="119">
        <v>4</v>
      </c>
      <c r="E326" s="141">
        <v>0</v>
      </c>
      <c r="F326" s="119">
        <f t="shared" si="15"/>
        <v>0</v>
      </c>
    </row>
    <row r="327" spans="1:6" ht="44.25" thickTop="1" thickBot="1" x14ac:dyDescent="0.25">
      <c r="A327" s="6" t="s">
        <v>566</v>
      </c>
      <c r="B327" s="7" t="s">
        <v>567</v>
      </c>
      <c r="C327" s="7" t="s">
        <v>181</v>
      </c>
      <c r="D327" s="119">
        <v>0.5</v>
      </c>
      <c r="E327" s="141">
        <v>0</v>
      </c>
      <c r="F327" s="119">
        <f t="shared" si="15"/>
        <v>0</v>
      </c>
    </row>
    <row r="328" spans="1:6" ht="15.75" thickTop="1" thickBot="1" x14ac:dyDescent="0.25">
      <c r="A328" s="6" t="s">
        <v>568</v>
      </c>
      <c r="B328" s="7" t="s">
        <v>569</v>
      </c>
      <c r="C328" s="7" t="s">
        <v>181</v>
      </c>
      <c r="D328" s="119">
        <v>0.5</v>
      </c>
      <c r="E328" s="141">
        <v>0</v>
      </c>
      <c r="F328" s="119">
        <f t="shared" si="15"/>
        <v>0</v>
      </c>
    </row>
    <row r="329" spans="1:6" ht="15.75" thickTop="1" thickBot="1" x14ac:dyDescent="0.25">
      <c r="A329" s="6" t="s">
        <v>570</v>
      </c>
      <c r="B329" s="7" t="s">
        <v>571</v>
      </c>
      <c r="C329" s="7" t="s">
        <v>181</v>
      </c>
      <c r="D329" s="119">
        <v>1</v>
      </c>
      <c r="E329" s="141">
        <v>0</v>
      </c>
      <c r="F329" s="119">
        <f t="shared" si="15"/>
        <v>0</v>
      </c>
    </row>
    <row r="330" spans="1:6" ht="30" thickTop="1" thickBot="1" x14ac:dyDescent="0.25">
      <c r="A330" s="6" t="s">
        <v>572</v>
      </c>
      <c r="B330" s="7" t="s">
        <v>573</v>
      </c>
      <c r="C330" s="7" t="s">
        <v>181</v>
      </c>
      <c r="D330" s="119">
        <v>1</v>
      </c>
      <c r="E330" s="141">
        <v>0</v>
      </c>
      <c r="F330" s="119">
        <f t="shared" si="15"/>
        <v>0</v>
      </c>
    </row>
    <row r="331" spans="1:6" ht="15.75" thickTop="1" thickBot="1" x14ac:dyDescent="0.25">
      <c r="A331" s="6" t="s">
        <v>574</v>
      </c>
      <c r="B331" s="7" t="s">
        <v>575</v>
      </c>
      <c r="C331" s="7" t="s">
        <v>174</v>
      </c>
      <c r="D331" s="119">
        <v>8</v>
      </c>
      <c r="E331" s="141">
        <v>0</v>
      </c>
      <c r="F331" s="119">
        <f t="shared" si="15"/>
        <v>0</v>
      </c>
    </row>
    <row r="332" spans="1:6" ht="44.25" thickTop="1" thickBot="1" x14ac:dyDescent="0.25">
      <c r="A332" s="6" t="s">
        <v>576</v>
      </c>
      <c r="B332" s="7" t="s">
        <v>577</v>
      </c>
      <c r="C332" s="7" t="s">
        <v>181</v>
      </c>
      <c r="D332" s="119">
        <v>1</v>
      </c>
      <c r="E332" s="141">
        <v>0</v>
      </c>
      <c r="F332" s="119">
        <f t="shared" si="15"/>
        <v>0</v>
      </c>
    </row>
    <row r="333" spans="1:6" ht="44.25" thickTop="1" thickBot="1" x14ac:dyDescent="0.25">
      <c r="A333" s="6" t="s">
        <v>578</v>
      </c>
      <c r="B333" s="7" t="s">
        <v>579</v>
      </c>
      <c r="C333" s="7" t="s">
        <v>174</v>
      </c>
      <c r="D333" s="119">
        <v>2</v>
      </c>
      <c r="E333" s="141">
        <v>0</v>
      </c>
      <c r="F333" s="119">
        <f t="shared" si="15"/>
        <v>0</v>
      </c>
    </row>
    <row r="334" spans="1:6" ht="15.75" thickTop="1" thickBot="1" x14ac:dyDescent="0.25">
      <c r="A334" s="6" t="s">
        <v>580</v>
      </c>
      <c r="B334" s="7" t="s">
        <v>581</v>
      </c>
      <c r="C334" s="7" t="s">
        <v>181</v>
      </c>
      <c r="D334" s="119">
        <v>3</v>
      </c>
      <c r="E334" s="141">
        <v>0</v>
      </c>
      <c r="F334" s="119">
        <f t="shared" si="15"/>
        <v>0</v>
      </c>
    </row>
    <row r="335" spans="1:6" ht="15.75" thickTop="1" thickBot="1" x14ac:dyDescent="0.25">
      <c r="A335" s="6" t="s">
        <v>582</v>
      </c>
      <c r="B335" s="7" t="s">
        <v>583</v>
      </c>
      <c r="C335" s="7" t="s">
        <v>174</v>
      </c>
      <c r="D335" s="119">
        <v>20</v>
      </c>
      <c r="E335" s="141">
        <v>0</v>
      </c>
      <c r="F335" s="119">
        <f t="shared" si="15"/>
        <v>0</v>
      </c>
    </row>
    <row r="336" spans="1:6" s="27" customFormat="1" ht="16.5" thickTop="1" thickBot="1" x14ac:dyDescent="0.3">
      <c r="A336" s="60" t="s">
        <v>584</v>
      </c>
      <c r="B336" s="61" t="s">
        <v>585</v>
      </c>
      <c r="C336" s="61"/>
      <c r="D336" s="102"/>
      <c r="E336" s="102"/>
      <c r="F336" s="102"/>
    </row>
    <row r="337" spans="1:6" ht="30" thickTop="1" thickBot="1" x14ac:dyDescent="0.25">
      <c r="A337" s="6" t="s">
        <v>586</v>
      </c>
      <c r="B337" s="7" t="s">
        <v>587</v>
      </c>
      <c r="C337" s="7" t="s">
        <v>188</v>
      </c>
      <c r="D337" s="119">
        <v>10</v>
      </c>
      <c r="E337" s="141">
        <v>0</v>
      </c>
      <c r="F337" s="119">
        <f>E337*D337</f>
        <v>0</v>
      </c>
    </row>
    <row r="338" spans="1:6" ht="30" thickTop="1" thickBot="1" x14ac:dyDescent="0.25">
      <c r="A338" s="6" t="s">
        <v>588</v>
      </c>
      <c r="B338" s="7" t="s">
        <v>589</v>
      </c>
      <c r="C338" s="7" t="s">
        <v>174</v>
      </c>
      <c r="D338" s="119">
        <v>10</v>
      </c>
      <c r="E338" s="141">
        <v>0</v>
      </c>
      <c r="F338" s="119">
        <f t="shared" ref="F338:F361" si="16">E338*D338</f>
        <v>0</v>
      </c>
    </row>
    <row r="339" spans="1:6" ht="30" thickTop="1" thickBot="1" x14ac:dyDescent="0.25">
      <c r="A339" s="6" t="s">
        <v>590</v>
      </c>
      <c r="B339" s="7" t="s">
        <v>591</v>
      </c>
      <c r="C339" s="7" t="s">
        <v>188</v>
      </c>
      <c r="D339" s="119">
        <v>60</v>
      </c>
      <c r="E339" s="141">
        <v>0</v>
      </c>
      <c r="F339" s="119">
        <f t="shared" si="16"/>
        <v>0</v>
      </c>
    </row>
    <row r="340" spans="1:6" ht="30" thickTop="1" thickBot="1" x14ac:dyDescent="0.25">
      <c r="A340" s="6" t="s">
        <v>592</v>
      </c>
      <c r="B340" s="7" t="s">
        <v>593</v>
      </c>
      <c r="C340" s="7" t="s">
        <v>188</v>
      </c>
      <c r="D340" s="119">
        <v>60</v>
      </c>
      <c r="E340" s="141">
        <v>0</v>
      </c>
      <c r="F340" s="119">
        <f t="shared" si="16"/>
        <v>0</v>
      </c>
    </row>
    <row r="341" spans="1:6" ht="30" thickTop="1" thickBot="1" x14ac:dyDescent="0.25">
      <c r="A341" s="6" t="s">
        <v>594</v>
      </c>
      <c r="B341" s="7" t="s">
        <v>595</v>
      </c>
      <c r="C341" s="7" t="s">
        <v>188</v>
      </c>
      <c r="D341" s="119">
        <v>10</v>
      </c>
      <c r="E341" s="141">
        <v>0</v>
      </c>
      <c r="F341" s="119">
        <f t="shared" si="16"/>
        <v>0</v>
      </c>
    </row>
    <row r="342" spans="1:6" ht="15.75" thickTop="1" thickBot="1" x14ac:dyDescent="0.25">
      <c r="A342" s="6" t="s">
        <v>596</v>
      </c>
      <c r="B342" s="7" t="s">
        <v>597</v>
      </c>
      <c r="C342" s="7" t="s">
        <v>188</v>
      </c>
      <c r="D342" s="119">
        <v>30</v>
      </c>
      <c r="E342" s="141">
        <v>0</v>
      </c>
      <c r="F342" s="119">
        <f t="shared" si="16"/>
        <v>0</v>
      </c>
    </row>
    <row r="343" spans="1:6" ht="15.75" thickTop="1" thickBot="1" x14ac:dyDescent="0.25">
      <c r="A343" s="6" t="s">
        <v>598</v>
      </c>
      <c r="B343" s="7" t="s">
        <v>599</v>
      </c>
      <c r="C343" s="7" t="s">
        <v>188</v>
      </c>
      <c r="D343" s="119">
        <v>30</v>
      </c>
      <c r="E343" s="141">
        <v>0</v>
      </c>
      <c r="F343" s="119">
        <f t="shared" si="16"/>
        <v>0</v>
      </c>
    </row>
    <row r="344" spans="1:6" ht="15.75" thickTop="1" thickBot="1" x14ac:dyDescent="0.25">
      <c r="A344" s="6" t="s">
        <v>600</v>
      </c>
      <c r="B344" s="7" t="s">
        <v>601</v>
      </c>
      <c r="C344" s="7" t="s">
        <v>188</v>
      </c>
      <c r="D344" s="119">
        <v>250</v>
      </c>
      <c r="E344" s="141">
        <v>0</v>
      </c>
      <c r="F344" s="119">
        <f t="shared" si="16"/>
        <v>0</v>
      </c>
    </row>
    <row r="345" spans="1:6" ht="15.75" thickTop="1" thickBot="1" x14ac:dyDescent="0.25">
      <c r="A345" s="6" t="s">
        <v>602</v>
      </c>
      <c r="B345" s="7" t="s">
        <v>603</v>
      </c>
      <c r="C345" s="7" t="s">
        <v>188</v>
      </c>
      <c r="D345" s="119">
        <v>250</v>
      </c>
      <c r="E345" s="141">
        <v>0</v>
      </c>
      <c r="F345" s="119">
        <f t="shared" si="16"/>
        <v>0</v>
      </c>
    </row>
    <row r="346" spans="1:6" ht="15.75" thickTop="1" thickBot="1" x14ac:dyDescent="0.25">
      <c r="A346" s="6" t="s">
        <v>604</v>
      </c>
      <c r="B346" s="7" t="s">
        <v>605</v>
      </c>
      <c r="C346" s="7" t="s">
        <v>188</v>
      </c>
      <c r="D346" s="119">
        <v>100</v>
      </c>
      <c r="E346" s="141">
        <v>0</v>
      </c>
      <c r="F346" s="119">
        <f t="shared" si="16"/>
        <v>0</v>
      </c>
    </row>
    <row r="347" spans="1:6" ht="15.75" thickTop="1" thickBot="1" x14ac:dyDescent="0.25">
      <c r="A347" s="6" t="s">
        <v>606</v>
      </c>
      <c r="B347" s="7" t="s">
        <v>607</v>
      </c>
      <c r="C347" s="7" t="s">
        <v>188</v>
      </c>
      <c r="D347" s="119">
        <v>100</v>
      </c>
      <c r="E347" s="141">
        <v>0</v>
      </c>
      <c r="F347" s="119">
        <f t="shared" si="16"/>
        <v>0</v>
      </c>
    </row>
    <row r="348" spans="1:6" ht="15.75" thickTop="1" thickBot="1" x14ac:dyDescent="0.25">
      <c r="A348" s="6" t="s">
        <v>608</v>
      </c>
      <c r="B348" s="7" t="s">
        <v>609</v>
      </c>
      <c r="C348" s="7" t="s">
        <v>174</v>
      </c>
      <c r="D348" s="119">
        <v>4</v>
      </c>
      <c r="E348" s="141">
        <v>0</v>
      </c>
      <c r="F348" s="119">
        <f t="shared" si="16"/>
        <v>0</v>
      </c>
    </row>
    <row r="349" spans="1:6" ht="15.75" thickTop="1" thickBot="1" x14ac:dyDescent="0.25">
      <c r="A349" s="6" t="s">
        <v>610</v>
      </c>
      <c r="B349" s="7" t="s">
        <v>611</v>
      </c>
      <c r="C349" s="7" t="s">
        <v>174</v>
      </c>
      <c r="D349" s="119">
        <v>4</v>
      </c>
      <c r="E349" s="141">
        <v>0</v>
      </c>
      <c r="F349" s="119">
        <f t="shared" si="16"/>
        <v>0</v>
      </c>
    </row>
    <row r="350" spans="1:6" ht="15.75" thickTop="1" thickBot="1" x14ac:dyDescent="0.25">
      <c r="A350" s="6" t="s">
        <v>612</v>
      </c>
      <c r="B350" s="7" t="s">
        <v>613</v>
      </c>
      <c r="C350" s="7" t="s">
        <v>174</v>
      </c>
      <c r="D350" s="119">
        <v>4</v>
      </c>
      <c r="E350" s="141">
        <v>0</v>
      </c>
      <c r="F350" s="119">
        <f t="shared" si="16"/>
        <v>0</v>
      </c>
    </row>
    <row r="351" spans="1:6" ht="15.75" thickTop="1" thickBot="1" x14ac:dyDescent="0.25">
      <c r="A351" s="6" t="s">
        <v>614</v>
      </c>
      <c r="B351" s="7" t="s">
        <v>615</v>
      </c>
      <c r="C351" s="7" t="s">
        <v>174</v>
      </c>
      <c r="D351" s="119">
        <v>2</v>
      </c>
      <c r="E351" s="141">
        <v>0</v>
      </c>
      <c r="F351" s="119">
        <f t="shared" si="16"/>
        <v>0</v>
      </c>
    </row>
    <row r="352" spans="1:6" ht="15.75" thickTop="1" thickBot="1" x14ac:dyDescent="0.25">
      <c r="A352" s="6" t="s">
        <v>616</v>
      </c>
      <c r="B352" s="7" t="s">
        <v>617</v>
      </c>
      <c r="C352" s="7" t="s">
        <v>174</v>
      </c>
      <c r="D352" s="119">
        <v>8</v>
      </c>
      <c r="E352" s="141">
        <v>0</v>
      </c>
      <c r="F352" s="119">
        <f t="shared" si="16"/>
        <v>0</v>
      </c>
    </row>
    <row r="353" spans="1:6" ht="15.75" thickTop="1" thickBot="1" x14ac:dyDescent="0.25">
      <c r="A353" s="6" t="s">
        <v>618</v>
      </c>
      <c r="B353" s="7" t="s">
        <v>619</v>
      </c>
      <c r="C353" s="7" t="s">
        <v>174</v>
      </c>
      <c r="D353" s="119">
        <v>8</v>
      </c>
      <c r="E353" s="141">
        <v>0</v>
      </c>
      <c r="F353" s="119">
        <f t="shared" si="16"/>
        <v>0</v>
      </c>
    </row>
    <row r="354" spans="1:6" ht="15.75" thickTop="1" thickBot="1" x14ac:dyDescent="0.25">
      <c r="A354" s="6" t="s">
        <v>620</v>
      </c>
      <c r="B354" s="7" t="s">
        <v>621</v>
      </c>
      <c r="C354" s="7" t="s">
        <v>174</v>
      </c>
      <c r="D354" s="119">
        <v>4</v>
      </c>
      <c r="E354" s="141">
        <v>0</v>
      </c>
      <c r="F354" s="119">
        <f t="shared" si="16"/>
        <v>0</v>
      </c>
    </row>
    <row r="355" spans="1:6" ht="15.75" thickTop="1" thickBot="1" x14ac:dyDescent="0.25">
      <c r="A355" s="6" t="s">
        <v>622</v>
      </c>
      <c r="B355" s="7" t="s">
        <v>623</v>
      </c>
      <c r="C355" s="7" t="s">
        <v>174</v>
      </c>
      <c r="D355" s="119">
        <v>6</v>
      </c>
      <c r="E355" s="141">
        <v>0</v>
      </c>
      <c r="F355" s="119">
        <f t="shared" si="16"/>
        <v>0</v>
      </c>
    </row>
    <row r="356" spans="1:6" ht="15.75" thickTop="1" thickBot="1" x14ac:dyDescent="0.25">
      <c r="A356" s="6" t="s">
        <v>624</v>
      </c>
      <c r="B356" s="7" t="s">
        <v>625</v>
      </c>
      <c r="C356" s="7" t="s">
        <v>174</v>
      </c>
      <c r="D356" s="119">
        <v>6</v>
      </c>
      <c r="E356" s="141">
        <v>0</v>
      </c>
      <c r="F356" s="119">
        <f t="shared" si="16"/>
        <v>0</v>
      </c>
    </row>
    <row r="357" spans="1:6" ht="15.75" thickTop="1" thickBot="1" x14ac:dyDescent="0.25">
      <c r="A357" s="6" t="s">
        <v>626</v>
      </c>
      <c r="B357" s="7" t="s">
        <v>627</v>
      </c>
      <c r="C357" s="7" t="s">
        <v>174</v>
      </c>
      <c r="D357" s="119">
        <v>6</v>
      </c>
      <c r="E357" s="141">
        <v>0</v>
      </c>
      <c r="F357" s="119">
        <f t="shared" si="16"/>
        <v>0</v>
      </c>
    </row>
    <row r="358" spans="1:6" ht="15.75" thickTop="1" thickBot="1" x14ac:dyDescent="0.25">
      <c r="A358" s="6" t="s">
        <v>628</v>
      </c>
      <c r="B358" s="7" t="s">
        <v>629</v>
      </c>
      <c r="C358" s="7" t="s">
        <v>174</v>
      </c>
      <c r="D358" s="119">
        <v>1</v>
      </c>
      <c r="E358" s="141">
        <v>0</v>
      </c>
      <c r="F358" s="119">
        <f t="shared" si="16"/>
        <v>0</v>
      </c>
    </row>
    <row r="359" spans="1:6" ht="15.75" thickTop="1" thickBot="1" x14ac:dyDescent="0.25">
      <c r="A359" s="6" t="s">
        <v>630</v>
      </c>
      <c r="B359" s="7" t="s">
        <v>631</v>
      </c>
      <c r="C359" s="7" t="s">
        <v>174</v>
      </c>
      <c r="D359" s="119">
        <v>1</v>
      </c>
      <c r="E359" s="141">
        <v>0</v>
      </c>
      <c r="F359" s="119">
        <f t="shared" si="16"/>
        <v>0</v>
      </c>
    </row>
    <row r="360" spans="1:6" ht="15.75" thickTop="1" thickBot="1" x14ac:dyDescent="0.25">
      <c r="A360" s="6" t="s">
        <v>632</v>
      </c>
      <c r="B360" s="7" t="s">
        <v>633</v>
      </c>
      <c r="C360" s="7" t="s">
        <v>174</v>
      </c>
      <c r="D360" s="119">
        <v>1</v>
      </c>
      <c r="E360" s="141">
        <v>0</v>
      </c>
      <c r="F360" s="119">
        <f t="shared" si="16"/>
        <v>0</v>
      </c>
    </row>
    <row r="361" spans="1:6" ht="15.75" thickTop="1" thickBot="1" x14ac:dyDescent="0.25">
      <c r="A361" s="6" t="s">
        <v>634</v>
      </c>
      <c r="B361" s="7" t="s">
        <v>635</v>
      </c>
      <c r="C361" s="7" t="s">
        <v>174</v>
      </c>
      <c r="D361" s="119">
        <v>1</v>
      </c>
      <c r="E361" s="141">
        <v>0</v>
      </c>
      <c r="F361" s="119">
        <f t="shared" si="16"/>
        <v>0</v>
      </c>
    </row>
    <row r="362" spans="1:6" s="27" customFormat="1" ht="16.5" thickTop="1" thickBot="1" x14ac:dyDescent="0.3">
      <c r="A362" s="60" t="s">
        <v>636</v>
      </c>
      <c r="B362" s="61" t="s">
        <v>637</v>
      </c>
      <c r="C362" s="61"/>
      <c r="D362" s="102"/>
      <c r="E362" s="102"/>
      <c r="F362" s="102"/>
    </row>
    <row r="363" spans="1:6" ht="44.25" thickTop="1" thickBot="1" x14ac:dyDescent="0.25">
      <c r="A363" s="6" t="s">
        <v>638</v>
      </c>
      <c r="B363" s="7" t="s">
        <v>639</v>
      </c>
      <c r="C363" s="7" t="s">
        <v>174</v>
      </c>
      <c r="D363" s="119">
        <v>1</v>
      </c>
      <c r="E363" s="141">
        <v>0</v>
      </c>
      <c r="F363" s="119">
        <f>E363*D363</f>
        <v>0</v>
      </c>
    </row>
    <row r="364" spans="1:6" ht="30" thickTop="1" thickBot="1" x14ac:dyDescent="0.25">
      <c r="A364" s="6" t="s">
        <v>640</v>
      </c>
      <c r="B364" s="7" t="s">
        <v>641</v>
      </c>
      <c r="C364" s="7" t="s">
        <v>188</v>
      </c>
      <c r="D364" s="119">
        <v>500</v>
      </c>
      <c r="E364" s="141">
        <v>0</v>
      </c>
      <c r="F364" s="119">
        <f t="shared" ref="F364:F368" si="17">E364*D364</f>
        <v>0</v>
      </c>
    </row>
    <row r="365" spans="1:6" s="27" customFormat="1" ht="16.5" thickTop="1" thickBot="1" x14ac:dyDescent="0.3">
      <c r="A365" s="60" t="s">
        <v>642</v>
      </c>
      <c r="B365" s="61" t="s">
        <v>326</v>
      </c>
      <c r="C365" s="61" t="s">
        <v>78</v>
      </c>
      <c r="D365" s="102"/>
      <c r="E365" s="102"/>
      <c r="F365" s="102"/>
    </row>
    <row r="366" spans="1:6" ht="30" thickTop="1" thickBot="1" x14ac:dyDescent="0.25">
      <c r="A366" s="6" t="s">
        <v>643</v>
      </c>
      <c r="B366" s="7" t="s">
        <v>644</v>
      </c>
      <c r="C366" s="7" t="s">
        <v>329</v>
      </c>
      <c r="D366" s="119">
        <v>20</v>
      </c>
      <c r="E366" s="141">
        <v>0</v>
      </c>
      <c r="F366" s="119">
        <f t="shared" si="17"/>
        <v>0</v>
      </c>
    </row>
    <row r="367" spans="1:6" ht="30" thickTop="1" thickBot="1" x14ac:dyDescent="0.25">
      <c r="A367" s="6" t="s">
        <v>645</v>
      </c>
      <c r="B367" s="7" t="s">
        <v>646</v>
      </c>
      <c r="C367" s="7" t="s">
        <v>329</v>
      </c>
      <c r="D367" s="119">
        <v>20</v>
      </c>
      <c r="E367" s="141">
        <v>0</v>
      </c>
      <c r="F367" s="119">
        <f t="shared" si="17"/>
        <v>0</v>
      </c>
    </row>
    <row r="368" spans="1:6" ht="30" thickTop="1" thickBot="1" x14ac:dyDescent="0.25">
      <c r="A368" s="6" t="s">
        <v>647</v>
      </c>
      <c r="B368" s="7" t="s">
        <v>648</v>
      </c>
      <c r="C368" s="7" t="s">
        <v>396</v>
      </c>
      <c r="D368" s="119">
        <v>1</v>
      </c>
      <c r="E368" s="141">
        <v>0</v>
      </c>
      <c r="F368" s="119">
        <f t="shared" si="17"/>
        <v>0</v>
      </c>
    </row>
    <row r="369" spans="1:6" s="32" customFormat="1" ht="17.25" thickTop="1" thickBot="1" x14ac:dyDescent="0.3">
      <c r="A369" s="38"/>
      <c r="B369" s="97" t="s">
        <v>696</v>
      </c>
      <c r="C369" s="34"/>
      <c r="D369" s="111"/>
      <c r="E369" s="135"/>
      <c r="F369" s="71">
        <f>SUM(F312:F368)</f>
        <v>0</v>
      </c>
    </row>
    <row r="370" spans="1:6" s="25" customFormat="1" ht="19.5" thickTop="1" thickBot="1" x14ac:dyDescent="0.3">
      <c r="A370" s="48" t="s">
        <v>649</v>
      </c>
      <c r="B370" s="49" t="s">
        <v>650</v>
      </c>
      <c r="C370" s="50" t="s">
        <v>78</v>
      </c>
      <c r="D370" s="120"/>
      <c r="E370" s="120"/>
      <c r="F370" s="120"/>
    </row>
    <row r="371" spans="1:6" s="27" customFormat="1" ht="16.5" thickTop="1" thickBot="1" x14ac:dyDescent="0.3">
      <c r="A371" s="60" t="s">
        <v>651</v>
      </c>
      <c r="B371" s="61" t="s">
        <v>652</v>
      </c>
      <c r="C371" s="61" t="s">
        <v>78</v>
      </c>
      <c r="D371" s="102"/>
      <c r="E371" s="102"/>
      <c r="F371" s="102"/>
    </row>
    <row r="372" spans="1:6" s="27" customFormat="1" ht="121.5" thickTop="1" thickBot="1" x14ac:dyDescent="0.3">
      <c r="A372" s="67" t="s">
        <v>653</v>
      </c>
      <c r="B372" s="61" t="s">
        <v>654</v>
      </c>
      <c r="C372" s="75" t="s">
        <v>156</v>
      </c>
      <c r="D372" s="102"/>
      <c r="E372" s="102"/>
      <c r="F372" s="102"/>
    </row>
    <row r="373" spans="1:6" ht="30" thickTop="1" thickBot="1" x14ac:dyDescent="0.25">
      <c r="A373" s="2" t="s">
        <v>653</v>
      </c>
      <c r="B373" s="3" t="s">
        <v>655</v>
      </c>
      <c r="C373" s="3" t="s">
        <v>174</v>
      </c>
      <c r="D373" s="121">
        <v>3</v>
      </c>
      <c r="E373" s="142">
        <v>0</v>
      </c>
      <c r="F373" s="121">
        <f>E373*D373</f>
        <v>0</v>
      </c>
    </row>
    <row r="374" spans="1:6" ht="72.75" thickTop="1" thickBot="1" x14ac:dyDescent="0.25">
      <c r="A374" s="2" t="s">
        <v>656</v>
      </c>
      <c r="B374" s="3" t="s">
        <v>657</v>
      </c>
      <c r="C374" s="3" t="s">
        <v>174</v>
      </c>
      <c r="D374" s="121">
        <v>150</v>
      </c>
      <c r="E374" s="142">
        <v>0</v>
      </c>
      <c r="F374" s="121">
        <f t="shared" ref="F374:F380" si="18">E374*D374</f>
        <v>0</v>
      </c>
    </row>
    <row r="375" spans="1:6" ht="72.75" thickTop="1" thickBot="1" x14ac:dyDescent="0.25">
      <c r="A375" s="2" t="s">
        <v>658</v>
      </c>
      <c r="B375" s="3" t="s">
        <v>659</v>
      </c>
      <c r="C375" s="3" t="s">
        <v>174</v>
      </c>
      <c r="D375" s="121">
        <v>150</v>
      </c>
      <c r="E375" s="142">
        <v>0</v>
      </c>
      <c r="F375" s="121">
        <f t="shared" si="18"/>
        <v>0</v>
      </c>
    </row>
    <row r="376" spans="1:6" ht="15.75" thickTop="1" thickBot="1" x14ac:dyDescent="0.25">
      <c r="A376" s="2" t="s">
        <v>660</v>
      </c>
      <c r="B376" s="3" t="s">
        <v>661</v>
      </c>
      <c r="C376" s="3" t="s">
        <v>396</v>
      </c>
      <c r="D376" s="121">
        <v>60</v>
      </c>
      <c r="E376" s="142">
        <v>0</v>
      </c>
      <c r="F376" s="121">
        <f t="shared" si="18"/>
        <v>0</v>
      </c>
    </row>
    <row r="377" spans="1:6" ht="15.75" thickTop="1" thickBot="1" x14ac:dyDescent="0.25">
      <c r="A377" s="2" t="s">
        <v>662</v>
      </c>
      <c r="B377" s="3" t="s">
        <v>663</v>
      </c>
      <c r="C377" s="3" t="s">
        <v>396</v>
      </c>
      <c r="D377" s="121">
        <v>20</v>
      </c>
      <c r="E377" s="142">
        <v>0</v>
      </c>
      <c r="F377" s="121">
        <f t="shared" si="18"/>
        <v>0</v>
      </c>
    </row>
    <row r="378" spans="1:6" ht="30" thickTop="1" thickBot="1" x14ac:dyDescent="0.25">
      <c r="A378" s="2" t="s">
        <v>664</v>
      </c>
      <c r="B378" s="3" t="s">
        <v>665</v>
      </c>
      <c r="C378" s="3" t="s">
        <v>396</v>
      </c>
      <c r="D378" s="121">
        <v>150</v>
      </c>
      <c r="E378" s="142">
        <v>0</v>
      </c>
      <c r="F378" s="121">
        <f t="shared" si="18"/>
        <v>0</v>
      </c>
    </row>
    <row r="379" spans="1:6" ht="72.75" thickTop="1" thickBot="1" x14ac:dyDescent="0.25">
      <c r="A379" s="2" t="s">
        <v>666</v>
      </c>
      <c r="B379" s="3" t="s">
        <v>667</v>
      </c>
      <c r="C379" s="3" t="s">
        <v>396</v>
      </c>
      <c r="D379" s="121">
        <v>5</v>
      </c>
      <c r="E379" s="142">
        <v>0</v>
      </c>
      <c r="F379" s="121">
        <f t="shared" si="18"/>
        <v>0</v>
      </c>
    </row>
    <row r="380" spans="1:6" ht="15.75" thickTop="1" thickBot="1" x14ac:dyDescent="0.25">
      <c r="A380" s="2" t="s">
        <v>668</v>
      </c>
      <c r="B380" s="3" t="s">
        <v>669</v>
      </c>
      <c r="C380" s="3" t="s">
        <v>396</v>
      </c>
      <c r="D380" s="121">
        <v>1</v>
      </c>
      <c r="E380" s="142">
        <v>0</v>
      </c>
      <c r="F380" s="121">
        <f t="shared" si="18"/>
        <v>0</v>
      </c>
    </row>
    <row r="381" spans="1:6" s="32" customFormat="1" ht="17.25" thickTop="1" thickBot="1" x14ac:dyDescent="0.3">
      <c r="A381" s="38"/>
      <c r="B381" s="98" t="s">
        <v>697</v>
      </c>
      <c r="C381" s="34"/>
      <c r="D381" s="111"/>
      <c r="E381" s="135"/>
      <c r="F381" s="70">
        <f>SUM(F373:F380)</f>
        <v>0</v>
      </c>
    </row>
    <row r="382" spans="1:6" s="25" customFormat="1" ht="19.5" thickTop="1" thickBot="1" x14ac:dyDescent="0.3">
      <c r="A382" s="51" t="s">
        <v>670</v>
      </c>
      <c r="B382" s="52" t="s">
        <v>671</v>
      </c>
      <c r="C382" s="53" t="s">
        <v>78</v>
      </c>
      <c r="D382" s="122"/>
      <c r="E382" s="122"/>
      <c r="F382" s="122"/>
    </row>
    <row r="383" spans="1:6" s="27" customFormat="1" ht="16.5" thickTop="1" thickBot="1" x14ac:dyDescent="0.3">
      <c r="A383" s="60" t="s">
        <v>670</v>
      </c>
      <c r="B383" s="61" t="s">
        <v>672</v>
      </c>
      <c r="C383" s="61" t="s">
        <v>78</v>
      </c>
      <c r="D383" s="102"/>
      <c r="E383" s="102"/>
      <c r="F383" s="102"/>
    </row>
    <row r="384" spans="1:6" s="27" customFormat="1" ht="16.5" thickTop="1" thickBot="1" x14ac:dyDescent="0.3">
      <c r="A384" s="60" t="s">
        <v>673</v>
      </c>
      <c r="B384" s="61" t="s">
        <v>672</v>
      </c>
      <c r="C384" s="61" t="s">
        <v>156</v>
      </c>
      <c r="D384" s="102"/>
      <c r="E384" s="102"/>
      <c r="F384" s="102"/>
    </row>
    <row r="385" spans="1:6" s="27" customFormat="1" ht="16.5" thickTop="1" thickBot="1" x14ac:dyDescent="0.3">
      <c r="A385" s="60" t="s">
        <v>674</v>
      </c>
      <c r="B385" s="61" t="s">
        <v>166</v>
      </c>
      <c r="C385" s="61" t="s">
        <v>156</v>
      </c>
      <c r="D385" s="102"/>
      <c r="E385" s="102"/>
      <c r="F385" s="102"/>
    </row>
    <row r="386" spans="1:6" s="27" customFormat="1" ht="106.5" thickTop="1" thickBot="1" x14ac:dyDescent="0.3">
      <c r="A386" s="60" t="s">
        <v>675</v>
      </c>
      <c r="B386" s="75" t="s">
        <v>676</v>
      </c>
      <c r="C386" s="61" t="s">
        <v>156</v>
      </c>
      <c r="D386" s="102"/>
      <c r="E386" s="102"/>
      <c r="F386" s="102"/>
    </row>
    <row r="387" spans="1:6" ht="58.5" thickTop="1" thickBot="1" x14ac:dyDescent="0.25">
      <c r="A387" s="4" t="s">
        <v>677</v>
      </c>
      <c r="B387" s="5" t="s">
        <v>678</v>
      </c>
      <c r="C387" s="5" t="s">
        <v>171</v>
      </c>
      <c r="D387" s="123">
        <v>3.5</v>
      </c>
      <c r="E387" s="143">
        <v>0</v>
      </c>
      <c r="F387" s="123">
        <f>E387*D387</f>
        <v>0</v>
      </c>
    </row>
    <row r="388" spans="1:6" s="32" customFormat="1" ht="17.25" thickTop="1" thickBot="1" x14ac:dyDescent="0.3">
      <c r="A388" s="38"/>
      <c r="B388" s="99" t="s">
        <v>698</v>
      </c>
      <c r="C388" s="34"/>
      <c r="D388" s="111"/>
      <c r="E388" s="135"/>
      <c r="F388" s="70">
        <f>SUM(F387)</f>
        <v>0</v>
      </c>
    </row>
    <row r="389" spans="1:6" ht="19.5" thickTop="1" thickBot="1" x14ac:dyDescent="0.3">
      <c r="A389" s="16" t="s">
        <v>705</v>
      </c>
      <c r="B389" s="18" t="s">
        <v>704</v>
      </c>
      <c r="C389" s="16"/>
      <c r="D389" s="124"/>
      <c r="E389" s="124"/>
      <c r="F389" s="124"/>
    </row>
    <row r="390" spans="1:6" ht="72.75" thickTop="1" thickBot="1" x14ac:dyDescent="0.25">
      <c r="A390" s="16" t="s">
        <v>706</v>
      </c>
      <c r="B390" s="17" t="s">
        <v>707</v>
      </c>
      <c r="C390" s="17" t="s">
        <v>174</v>
      </c>
      <c r="D390" s="124">
        <v>3</v>
      </c>
      <c r="E390" s="144">
        <v>0</v>
      </c>
      <c r="F390" s="124">
        <f>E390*D390</f>
        <v>0</v>
      </c>
    </row>
    <row r="391" spans="1:6" s="32" customFormat="1" ht="17.25" thickTop="1" thickBot="1" x14ac:dyDescent="0.3">
      <c r="A391" s="38"/>
      <c r="B391" s="100" t="s">
        <v>703</v>
      </c>
      <c r="D391" s="111"/>
      <c r="E391" s="135"/>
      <c r="F391" s="70">
        <f>F390</f>
        <v>0</v>
      </c>
    </row>
    <row r="392" spans="1:6" ht="15.75" thickTop="1" thickBot="1" x14ac:dyDescent="0.25"/>
    <row r="393" spans="1:6" ht="16.5" thickTop="1" thickBot="1" x14ac:dyDescent="0.25">
      <c r="B393" s="131" t="s">
        <v>743</v>
      </c>
      <c r="C393" s="150">
        <f>F10</f>
        <v>0</v>
      </c>
      <c r="D393" s="147"/>
    </row>
    <row r="394" spans="1:6" ht="16.5" thickTop="1" thickBot="1" x14ac:dyDescent="0.25">
      <c r="B394" s="130" t="s">
        <v>683</v>
      </c>
      <c r="C394" s="147">
        <f>F111</f>
        <v>0</v>
      </c>
      <c r="D394" s="147"/>
    </row>
    <row r="395" spans="1:6" ht="16.5" thickTop="1" thickBot="1" x14ac:dyDescent="0.25">
      <c r="B395" s="85" t="s">
        <v>684</v>
      </c>
      <c r="C395" s="147">
        <f>F133</f>
        <v>0</v>
      </c>
      <c r="D395" s="147"/>
    </row>
    <row r="396" spans="1:6" ht="16.5" thickTop="1" thickBot="1" x14ac:dyDescent="0.25">
      <c r="B396" s="86" t="s">
        <v>694</v>
      </c>
      <c r="C396" s="147">
        <f>F212</f>
        <v>0</v>
      </c>
      <c r="D396" s="147"/>
    </row>
    <row r="397" spans="1:6" ht="16.5" thickTop="1" thickBot="1" x14ac:dyDescent="0.25">
      <c r="B397" s="87" t="s">
        <v>695</v>
      </c>
      <c r="C397" s="147">
        <f>F309</f>
        <v>0</v>
      </c>
      <c r="D397" s="147"/>
    </row>
    <row r="398" spans="1:6" ht="16.5" thickTop="1" thickBot="1" x14ac:dyDescent="0.25">
      <c r="B398" s="88" t="s">
        <v>696</v>
      </c>
      <c r="C398" s="147">
        <f>F369</f>
        <v>0</v>
      </c>
      <c r="D398" s="147"/>
    </row>
    <row r="399" spans="1:6" ht="16.5" thickTop="1" thickBot="1" x14ac:dyDescent="0.25">
      <c r="B399" s="89" t="s">
        <v>697</v>
      </c>
      <c r="C399" s="147">
        <f>F381</f>
        <v>0</v>
      </c>
      <c r="D399" s="147"/>
    </row>
    <row r="400" spans="1:6" ht="16.5" thickTop="1" thickBot="1" x14ac:dyDescent="0.25">
      <c r="B400" s="90" t="s">
        <v>698</v>
      </c>
      <c r="C400" s="147">
        <f>F388</f>
        <v>0</v>
      </c>
      <c r="D400" s="147"/>
    </row>
    <row r="401" spans="2:6" ht="16.5" thickTop="1" thickBot="1" x14ac:dyDescent="0.25">
      <c r="B401" s="91" t="s">
        <v>703</v>
      </c>
      <c r="C401" s="147">
        <f>F391</f>
        <v>0</v>
      </c>
      <c r="D401" s="147"/>
    </row>
    <row r="402" spans="2:6" ht="15.75" thickTop="1" thickBot="1" x14ac:dyDescent="0.25"/>
    <row r="403" spans="2:6" ht="15.75" thickTop="1" thickBot="1" x14ac:dyDescent="0.25">
      <c r="B403" s="58" t="s">
        <v>702</v>
      </c>
      <c r="C403" s="1"/>
      <c r="D403" s="54"/>
      <c r="E403" s="54"/>
      <c r="F403" s="54">
        <f>SUM(C393:C401)</f>
        <v>0</v>
      </c>
    </row>
    <row r="404" spans="2:6" ht="15.75" thickTop="1" thickBot="1" x14ac:dyDescent="0.25">
      <c r="B404" s="58" t="s">
        <v>679</v>
      </c>
      <c r="C404" s="1"/>
      <c r="D404" s="54"/>
      <c r="E404" s="54"/>
      <c r="F404" s="54">
        <f>F403*0.17</f>
        <v>0</v>
      </c>
    </row>
    <row r="405" spans="2:6" ht="15.75" thickTop="1" thickBot="1" x14ac:dyDescent="0.25">
      <c r="B405" s="58" t="s">
        <v>680</v>
      </c>
      <c r="C405" s="1"/>
      <c r="D405" s="54"/>
      <c r="E405" s="54"/>
      <c r="F405" s="54">
        <f>F404+F403</f>
        <v>0</v>
      </c>
    </row>
    <row r="406" spans="2:6" ht="15" thickTop="1" x14ac:dyDescent="0.2"/>
    <row r="410" spans="2:6" x14ac:dyDescent="0.2">
      <c r="B410" s="59"/>
    </row>
  </sheetData>
  <sheetProtection algorithmName="SHA-512" hashValue="bZwI85fJFjFTRCqEJ86Q6tC2uPZcKcLHQwaXGxXju0eOFQsJ+xgpCm+lLi3JquJNFmcpBRLxonGS7XaW01y2AQ==" saltValue="s7METKLXUzukEJerCDqEwA==" spinCount="100000" sheet="1" objects="1" scenarios="1"/>
  <autoFilter ref="A1:F391"/>
  <mergeCells count="14">
    <mergeCell ref="F1:F2"/>
    <mergeCell ref="C401:D401"/>
    <mergeCell ref="B1:B2"/>
    <mergeCell ref="C393:D393"/>
    <mergeCell ref="C1:C2"/>
    <mergeCell ref="D1:D2"/>
    <mergeCell ref="E1:E2"/>
    <mergeCell ref="C398:D398"/>
    <mergeCell ref="C399:D399"/>
    <mergeCell ref="C400:D400"/>
    <mergeCell ref="C394:D394"/>
    <mergeCell ref="C395:D395"/>
    <mergeCell ref="C396:D396"/>
    <mergeCell ref="C397:D39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Hillel-Yaffe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נאסר אבו עטא</dc:creator>
  <cp:lastModifiedBy>אפרת קולטון זלמה</cp:lastModifiedBy>
  <dcterms:created xsi:type="dcterms:W3CDTF">2023-03-08T14:51:51Z</dcterms:created>
  <dcterms:modified xsi:type="dcterms:W3CDTF">2023-06-27T09:43:07Z</dcterms:modified>
</cp:coreProperties>
</file>